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-mak.arcanes\ИП\!!Партнеры\"/>
    </mc:Choice>
  </mc:AlternateContent>
  <xr:revisionPtr revIDLastSave="0" documentId="13_ncr:1_{0A2B7E1B-6228-4775-A522-6D046D262473}" xr6:coauthVersionLast="37" xr6:coauthVersionMax="37" xr10:uidLastSave="{00000000-0000-0000-0000-000000000000}"/>
  <bookViews>
    <workbookView xWindow="-12" yWindow="48" windowWidth="10560" windowHeight="12048" xr2:uid="{00000000-000D-0000-FFFF-FFFF00000000}"/>
  </bookViews>
  <sheets>
    <sheet name="МАК-карты" sheetId="6" r:id="rId1"/>
  </sheets>
  <calcPr calcId="179021" refMode="R1C1"/>
  <fileRecoveryPr autoRecover="0"/>
</workbook>
</file>

<file path=xl/calcChain.xml><?xml version="1.0" encoding="utf-8"?>
<calcChain xmlns="http://schemas.openxmlformats.org/spreadsheetml/2006/main">
  <c r="J40" i="6" l="1"/>
  <c r="F40" i="6"/>
  <c r="I40" i="6" s="1"/>
  <c r="J34" i="6" l="1"/>
  <c r="I34" i="6"/>
  <c r="F34" i="6"/>
  <c r="J35" i="6"/>
  <c r="F35" i="6"/>
  <c r="I35" i="6" s="1"/>
  <c r="F43" i="6" l="1"/>
  <c r="I43" i="6" s="1"/>
  <c r="J43" i="6"/>
  <c r="F44" i="6"/>
  <c r="I44" i="6" s="1"/>
  <c r="J44" i="6"/>
  <c r="J45" i="6"/>
  <c r="F45" i="6"/>
  <c r="I45" i="6" s="1"/>
  <c r="J10" i="6"/>
  <c r="I10" i="6"/>
  <c r="F10" i="6"/>
  <c r="J39" i="6" l="1"/>
  <c r="F39" i="6"/>
  <c r="I39" i="6" s="1"/>
  <c r="H55" i="6" l="1"/>
  <c r="F38" i="6" l="1"/>
  <c r="I38" i="6" s="1"/>
  <c r="J38" i="6"/>
  <c r="J12" i="6" l="1"/>
  <c r="F12" i="6"/>
  <c r="I12" i="6" s="1"/>
  <c r="J11" i="6" l="1"/>
  <c r="F11" i="6"/>
  <c r="I11" i="6" s="1"/>
  <c r="F14" i="6" l="1"/>
  <c r="I14" i="6" s="1"/>
  <c r="J14" i="6"/>
  <c r="J36" i="6" l="1"/>
  <c r="F36" i="6"/>
  <c r="I36" i="6" s="1"/>
  <c r="J15" i="6" l="1"/>
  <c r="F15" i="6"/>
  <c r="I15" i="6" s="1"/>
  <c r="J13" i="6"/>
  <c r="F13" i="6"/>
  <c r="I13" i="6" s="1"/>
  <c r="F16" i="6" l="1"/>
  <c r="I16" i="6" s="1"/>
  <c r="J16" i="6"/>
  <c r="E55" i="6" l="1"/>
  <c r="F28" i="6" l="1"/>
  <c r="I28" i="6" s="1"/>
  <c r="J28" i="6"/>
  <c r="J3" i="6"/>
  <c r="J4" i="6"/>
  <c r="J5" i="6"/>
  <c r="J6" i="6"/>
  <c r="J7" i="6"/>
  <c r="J8" i="6"/>
  <c r="J9" i="6"/>
  <c r="J17" i="6"/>
  <c r="J18" i="6"/>
  <c r="J19" i="6"/>
  <c r="J20" i="6"/>
  <c r="J21" i="6"/>
  <c r="J22" i="6"/>
  <c r="J23" i="6"/>
  <c r="J24" i="6"/>
  <c r="J25" i="6"/>
  <c r="J26" i="6"/>
  <c r="J27" i="6"/>
  <c r="J29" i="6"/>
  <c r="J30" i="6"/>
  <c r="J31" i="6"/>
  <c r="J32" i="6"/>
  <c r="J33" i="6"/>
  <c r="J37" i="6"/>
  <c r="J41" i="6"/>
  <c r="J42" i="6"/>
  <c r="J46" i="6"/>
  <c r="J47" i="6"/>
  <c r="J48" i="6"/>
  <c r="J49" i="6"/>
  <c r="J50" i="6"/>
  <c r="J51" i="6"/>
  <c r="J52" i="6"/>
  <c r="J53" i="6"/>
  <c r="J54" i="6"/>
  <c r="F6" i="6"/>
  <c r="I6" i="6" s="1"/>
  <c r="F32" i="6" l="1"/>
  <c r="I32" i="6" s="1"/>
  <c r="F24" i="6" l="1"/>
  <c r="I24" i="6" s="1"/>
  <c r="F26" i="6" l="1"/>
  <c r="I26" i="6" s="1"/>
  <c r="F53" i="6" l="1"/>
  <c r="I53" i="6" s="1"/>
  <c r="J2" i="6" l="1"/>
  <c r="J55" i="6" l="1"/>
  <c r="F29" i="6" l="1"/>
  <c r="I29" i="6" s="1"/>
  <c r="F17" i="6" l="1"/>
  <c r="I17" i="6" s="1"/>
  <c r="F18" i="6"/>
  <c r="I18" i="6" s="1"/>
  <c r="F19" i="6"/>
  <c r="I19" i="6" s="1"/>
  <c r="F52" i="6" l="1"/>
  <c r="I52" i="6" s="1"/>
  <c r="F50" i="6" l="1"/>
  <c r="I50" i="6" s="1"/>
  <c r="F9" i="6" l="1"/>
  <c r="I9" i="6" s="1"/>
  <c r="F2" i="6"/>
  <c r="F3" i="6"/>
  <c r="I3" i="6" s="1"/>
  <c r="F4" i="6"/>
  <c r="I4" i="6" s="1"/>
  <c r="F5" i="6"/>
  <c r="I5" i="6" s="1"/>
  <c r="F7" i="6"/>
  <c r="I7" i="6" s="1"/>
  <c r="F8" i="6"/>
  <c r="I8" i="6" s="1"/>
  <c r="F37" i="6"/>
  <c r="I37" i="6" s="1"/>
  <c r="F20" i="6"/>
  <c r="I20" i="6" s="1"/>
  <c r="F21" i="6"/>
  <c r="I21" i="6" s="1"/>
  <c r="F22" i="6"/>
  <c r="I22" i="6" s="1"/>
  <c r="F25" i="6"/>
  <c r="I25" i="6" s="1"/>
  <c r="F27" i="6"/>
  <c r="I27" i="6" s="1"/>
  <c r="F30" i="6"/>
  <c r="I30" i="6" s="1"/>
  <c r="F31" i="6"/>
  <c r="I31" i="6" s="1"/>
  <c r="F23" i="6"/>
  <c r="I23" i="6" s="1"/>
  <c r="F33" i="6"/>
  <c r="I33" i="6" s="1"/>
  <c r="F42" i="6"/>
  <c r="I42" i="6" s="1"/>
  <c r="F46" i="6"/>
  <c r="I46" i="6" s="1"/>
  <c r="F47" i="6"/>
  <c r="I47" i="6" s="1"/>
  <c r="F48" i="6"/>
  <c r="I48" i="6" s="1"/>
  <c r="F49" i="6"/>
  <c r="I49" i="6" s="1"/>
  <c r="F51" i="6"/>
  <c r="I51" i="6" s="1"/>
  <c r="F41" i="6"/>
  <c r="I41" i="6" s="1"/>
  <c r="F54" i="6"/>
  <c r="I54" i="6" s="1"/>
  <c r="I2" i="6" l="1"/>
  <c r="I55" i="6" s="1"/>
  <c r="F55" i="6"/>
</calcChain>
</file>

<file path=xl/sharedStrings.xml><?xml version="1.0" encoding="utf-8"?>
<sst xmlns="http://schemas.openxmlformats.org/spreadsheetml/2006/main" count="222" uniqueCount="219">
  <si>
    <t>Наименование колод</t>
  </si>
  <si>
    <t>Эмоции на холсте</t>
  </si>
  <si>
    <t>Причины и следствия</t>
  </si>
  <si>
    <t>Аллегории</t>
  </si>
  <si>
    <t>Портреты</t>
  </si>
  <si>
    <t>Химера</t>
  </si>
  <si>
    <t>Точка опоры</t>
  </si>
  <si>
    <t>Травмы</t>
  </si>
  <si>
    <t>Подсказка</t>
  </si>
  <si>
    <t>Игры разума</t>
  </si>
  <si>
    <t>Деловая колода</t>
  </si>
  <si>
    <t>OkNo</t>
  </si>
  <si>
    <t>Совет и предупреждение</t>
  </si>
  <si>
    <t>Метафауна</t>
  </si>
  <si>
    <t>В гостях у сказки</t>
  </si>
  <si>
    <t>Извне</t>
  </si>
  <si>
    <t>Философия</t>
  </si>
  <si>
    <t>Вопросы</t>
  </si>
  <si>
    <t>Всего</t>
  </si>
  <si>
    <t>Оптовая цена (-30%)</t>
  </si>
  <si>
    <t>Цель</t>
  </si>
  <si>
    <t>Женское счастье</t>
  </si>
  <si>
    <t>о Папе</t>
  </si>
  <si>
    <t>о Семье</t>
  </si>
  <si>
    <t>о Маме</t>
  </si>
  <si>
    <t>Полнота жизни</t>
  </si>
  <si>
    <t>Женщина глазами художника</t>
  </si>
  <si>
    <t>Мужчина глазами художника</t>
  </si>
  <si>
    <t>Детство глазами художника</t>
  </si>
  <si>
    <t>Любовь глазами художника</t>
  </si>
  <si>
    <t>Emmanuelle. Лики женской сексуальности</t>
  </si>
  <si>
    <t>Матрица "История моего рода"</t>
  </si>
  <si>
    <t>Матрица "Здоровье"</t>
  </si>
  <si>
    <t>https://youtu.be/tEOKuY_UtmM</t>
  </si>
  <si>
    <t>Видеообзор</t>
  </si>
  <si>
    <t>https://youtu.be/KHXf7l5zF1M</t>
  </si>
  <si>
    <t>https://youtu.be/ai91526Sqb8</t>
  </si>
  <si>
    <t>https://youtu.be/k2lOFjWH9bg</t>
  </si>
  <si>
    <t>https://youtu.be/oeCUgzaXhdk</t>
  </si>
  <si>
    <t>https://youtu.be/ldmqdTQMagg</t>
  </si>
  <si>
    <t>https://youtu.be/A5p--8gtpvI</t>
  </si>
  <si>
    <t>Resources (Ресурсы)</t>
  </si>
  <si>
    <t>https://youtu.be/S4W6dErYKVI</t>
  </si>
  <si>
    <t>https://youtu.be/6bLtUMB9-8w</t>
  </si>
  <si>
    <t>https://youtu.be/__6xungP0bc</t>
  </si>
  <si>
    <t>https://youtu.be/ERPdZMTcGQA</t>
  </si>
  <si>
    <t>https://youtu.be/JMHhIu3r4Kk</t>
  </si>
  <si>
    <t>https://youtu.be/jmSSyY93duo</t>
  </si>
  <si>
    <t>Вес, г</t>
  </si>
  <si>
    <t>https://youtu.be/w2ef5vsijbU</t>
  </si>
  <si>
    <t>https://youtu.be/GhJr6qv0_pk</t>
  </si>
  <si>
    <t>https://youtu.be/2u6hbnHEXuk</t>
  </si>
  <si>
    <t>https://youtu.be/ejaDTDNO9SU</t>
  </si>
  <si>
    <t>https://youtu.be/33uHPr-4DOs</t>
  </si>
  <si>
    <t>https://youtu.be/9gZlW88l3tI</t>
  </si>
  <si>
    <t>https://youtu.be/FBaFUucCdNg</t>
  </si>
  <si>
    <t>https://youtu.be/CfpCuospPl4</t>
  </si>
  <si>
    <t>https://youtu.be/RxIe5JIj1ZQ</t>
  </si>
  <si>
    <t>https://youtu.be/74J6GcGzeT0</t>
  </si>
  <si>
    <t>https://youtu.be/DWgljbZv940</t>
  </si>
  <si>
    <t>https://youtu.be/OfV3wYYr72Y</t>
  </si>
  <si>
    <t>https://youtu.be/D6bCwgGRNZQ</t>
  </si>
  <si>
    <t>https://youtu.be/8SMspWR0F3Q</t>
  </si>
  <si>
    <t>https://youtu.be/DE1vXH4HscQ</t>
  </si>
  <si>
    <t>Фото</t>
  </si>
  <si>
    <t>https://www.youtube.com/watch?v=D8ncuQMr6-E</t>
  </si>
  <si>
    <t>Описание</t>
  </si>
  <si>
    <t>Универсальная колода, помогает исследовать скрытые глубины подсознания, развивать творческие способности и искать ответы на самые разные вопросы</t>
  </si>
  <si>
    <t>Заказать, шт.</t>
  </si>
  <si>
    <t>Стоимость заказа</t>
  </si>
  <si>
    <t>Сказочная колода, подходит для исследования сценариев, привычных паттернов поведения человека в актуальной ситуации, распределения ролей во взаимоотношениях, личной истории</t>
  </si>
  <si>
    <t>Вспомогательная текстовая колода, которая поможет в работе с любой колодой метафорических ассоциативных карт на любую тему</t>
  </si>
  <si>
    <t>Колода для коучинга, для исследования вопросов бизнеса, работы, обращения с финансовыми потоками и привлечения денег в свою жизнь</t>
  </si>
  <si>
    <t>Детские архетипы, помогают исследовать детские переживания, в том числе травмы детства, взаимоотношения ребенка с окружающим миром</t>
  </si>
  <si>
    <t>Ресурсная женская колода, поможет выявить ресурсы, источники вдохновения, позитивной энергии и положительных эмоций в жизни женщин</t>
  </si>
  <si>
    <t>Женские архетипы, позволяют исследовать переживания, чувства и состояния женщины в процессе ее взаимодействия с миром, а также прояснить роли и субличности женщины, которые становятся активными в той или иной ситуации</t>
  </si>
  <si>
    <t>Сюжеты межполовых отношений, позволяют исследовать взаимоотношения между мужчиной и женщиной: ожидания, идеализации, проблемы и пути выхода из затруднительных ситуаций</t>
  </si>
  <si>
    <t>Мужские архетипы, позволяют исследовать переживания, чувства и состояния мужчины в процессе его взаимодействия с миром, а также прояснить роли и субличности мужчины, которые становятся активными в той или иной ситуации</t>
  </si>
  <si>
    <t>Вспомогательная текстовая колода, которая поможет в работе с любой другой колодой метафорических ассоциативных карт практически на любую тему</t>
  </si>
  <si>
    <t>Колода для работы с телом, помогает в работе с пищевыми расстройствами, психосоматикой лишнего веса, стратегией достижения красоты и стройности</t>
  </si>
  <si>
    <t>Портретная колода, помогает исследовать вопросы взаимоотношений с людьми, с собой, с окружающим миром</t>
  </si>
  <si>
    <t>Ресурсная колода, позволяет акцентировать скрытые и явные ресурсы и жизненные ценности, которые могут служить поддержкой для человека</t>
  </si>
  <si>
    <t>Карты для семейной терапии, помогут исследовать взаимоотношения с мамой, с ребенком, со своим Внутренним Родителем, а также связанные с этим внутриличностные процессы</t>
  </si>
  <si>
    <t xml:space="preserve">Карты для семейной терапии, помогут исследовать взаимоотношения ребенка с отцом, со своим Внутренним Родителем, а также связанные с этим внутриличностные процессы
</t>
  </si>
  <si>
    <t>Карты для семейной терапии, помогут исследовать взаимоотношения внутри семейной системы, детские воспоминания, сценарии родительской или собственной семьи</t>
  </si>
  <si>
    <t>Текстовая колода, дает мудрые советы и предупреждения на любую заданную тему</t>
  </si>
  <si>
    <t>Ресурсная колода, ориентирована на поиск ресурсов, положительных моментов, путей выхода из затруднительных ситуаций</t>
  </si>
  <si>
    <t>Карты для работы с травмами, предназначена для глубинной работы с травматическими переживаниями и поиском выхода из психологических негативных состояний</t>
  </si>
  <si>
    <t>Универсальная колода, для исследования скрытых глубин подсознания, поиска смысла происходящего и обретения глубинной мудрости души</t>
  </si>
  <si>
    <t>Карты для глубинной работы со страхами, фобиями и иными негативными переживаниями, в том числе скрытыми в подсознании</t>
  </si>
  <si>
    <t>Архетипы женской сексуальности, подходят для работы с вопросами, касающимися интимных отношения между полами и различных проявлений женской сексуальности</t>
  </si>
  <si>
    <t>Абстрактная колода, ориентирована на исследование внутреннего мира, уникальной картины чувств и эмоций, а также на развитие интуиции и фантазии</t>
  </si>
  <si>
    <t>Колода для работы с негативными переживаниями, поможет увидеть свою «изнанку», осознать ее, принять и изменить отношение к ней, и благодаря этому изменить свою жизнь</t>
  </si>
  <si>
    <t>Текстовая колода, можетт быть использована для поиска подсказки или совета на все случаи жизни</t>
  </si>
  <si>
    <t>Универсальная колода, содержит изображения животных и антропоморфных существ в человеческой обстановке</t>
  </si>
  <si>
    <t>Универсальная колода, позволяет получить доступ к целостной картине собственного Я, о мире в целом и о собственной роли в нем, а также о субъективном понимании конкретных жизненных ситуаций и способах выхода из них</t>
  </si>
  <si>
    <t>Колода для коучинга, поможет рассмотреть вопросы, связанные с целеполаганием, достижением результата и способами осуществления желаний</t>
  </si>
  <si>
    <t>Кол-во карт</t>
  </si>
  <si>
    <t>Розничная цена/шт.</t>
  </si>
  <si>
    <t>Матрица для работы с картами предназначена для диагностики состояния здоровья человека и выявления психосоматических причин заболеваний</t>
  </si>
  <si>
    <t>Матрица для работы с картами предназначена для изучения взаимосвязей между членами рода и течения энергий в роду на четыре поколения назад</t>
  </si>
  <si>
    <t xml:space="preserve"> </t>
  </si>
  <si>
    <t>Общий вес</t>
  </si>
  <si>
    <t>https://mak.arcanes.ru/katalog_mak</t>
  </si>
  <si>
    <t>Большая коллекция техник и раскладов для самопознания, исследования вопросов взаимоотношений, материальных вопросов, обретения женственности, правильной мотивации и ресурсов</t>
  </si>
  <si>
    <t>Точка опоры 2</t>
  </si>
  <si>
    <t>https://youtu.be/UD6W6oqG_f4</t>
  </si>
  <si>
    <t>Набор матриц для работы с картами А4</t>
  </si>
  <si>
    <t>Лабиринты сознания</t>
  </si>
  <si>
    <t>Колода для исследования скрытых глубин сознания и подсознания, поиска смысла происходящего и ответов на самые разные вопросы</t>
  </si>
  <si>
    <t>Метафорические ассоциативные карты "Калейдоскоп судьбы" предназначены для поиска причин возникающих событий и сопутствующих им сложностей, внешнего и психологического характера, а также для получения советов и наставлений</t>
  </si>
  <si>
    <t>Калейдоскоп судьбы</t>
  </si>
  <si>
    <t>https://youtu.be/bh1fCEvJsqM</t>
  </si>
  <si>
    <t>https://youtu.be/Qs0lzDgu1Hk</t>
  </si>
  <si>
    <t>Я чувствую</t>
  </si>
  <si>
    <t>Метафорические ассоциативные карты "Я чувствую" – женская портретная колода для работы с травмами и негативными переживаниями и др.</t>
  </si>
  <si>
    <t>https://youtu.be/NxdFknM-Lro</t>
  </si>
  <si>
    <t>Я и другие</t>
  </si>
  <si>
    <t>Океан души</t>
  </si>
  <si>
    <t>https://youtu.be/cGCk-soGzSs</t>
  </si>
  <si>
    <t>Необычная колода, которую можно применять для исследования самых разных запросов</t>
  </si>
  <si>
    <t>MK0016</t>
  </si>
  <si>
    <t>MK0017</t>
  </si>
  <si>
    <t>MK0015</t>
  </si>
  <si>
    <t>MK0018</t>
  </si>
  <si>
    <t>MK0062</t>
  </si>
  <si>
    <t>MK0034</t>
  </si>
  <si>
    <t>MK0022</t>
  </si>
  <si>
    <t>MK0075</t>
  </si>
  <si>
    <t>MK0113</t>
  </si>
  <si>
    <t>MK0097</t>
  </si>
  <si>
    <t>MK0098</t>
  </si>
  <si>
    <t>MK0099</t>
  </si>
  <si>
    <t>MK0014</t>
  </si>
  <si>
    <t>Артикул</t>
  </si>
  <si>
    <t>MK0019</t>
  </si>
  <si>
    <t>MK0013</t>
  </si>
  <si>
    <t>MK0051</t>
  </si>
  <si>
    <t>MK0065</t>
  </si>
  <si>
    <t>MK0023</t>
  </si>
  <si>
    <t>MK0138</t>
  </si>
  <si>
    <t>MK0041</t>
  </si>
  <si>
    <t>MK0067</t>
  </si>
  <si>
    <t>MK0101</t>
  </si>
  <si>
    <t>MK0049</t>
  </si>
  <si>
    <t>MK0043</t>
  </si>
  <si>
    <t>MК0139</t>
  </si>
  <si>
    <t>MK0021</t>
  </si>
  <si>
    <t>MK0026</t>
  </si>
  <si>
    <t>MK0046</t>
  </si>
  <si>
    <t>MK0025</t>
  </si>
  <si>
    <t>MK0052</t>
  </si>
  <si>
    <t>MK0020</t>
  </si>
  <si>
    <t>MK0047</t>
  </si>
  <si>
    <t>MK0050</t>
  </si>
  <si>
    <t>MK0059</t>
  </si>
  <si>
    <t>MK0048</t>
  </si>
  <si>
    <t>MT0095</t>
  </si>
  <si>
    <t>MT0094</t>
  </si>
  <si>
    <t>MT0137</t>
  </si>
  <si>
    <t>MK0045</t>
  </si>
  <si>
    <t>Просто счастье</t>
  </si>
  <si>
    <t>Ресурсная колода, поможет выявить ресурсы, источники вдохновения, позитивной энергии и положительных эмоций в жизни</t>
  </si>
  <si>
    <t>https://youtu.be/9ZUVaMvUByE</t>
  </si>
  <si>
    <t>MK0060</t>
  </si>
  <si>
    <t>Рефлексия</t>
  </si>
  <si>
    <t>Универсальная колода, поможет проникнуть глубоко в бессознательное, понять скрытые и явные мотивы, осознать переживания и эмоциональные состояния в разных жизненных ситуациях.</t>
  </si>
  <si>
    <t>https://youtu.be/utY7sg2S97U</t>
  </si>
  <si>
    <t>Река жизни. Шаманские карты</t>
  </si>
  <si>
    <t>TR0089</t>
  </si>
  <si>
    <t>Шаманские карты "Река жизни" созданы на основе древних символов божественного пантеона и легенд индейских племен. Это ключ к необыкновенной системе общения с тонким планом этого мира. Инструмент для трактовки кармы и пути человека в физическом мире с его ошибками и достижениями.</t>
  </si>
  <si>
    <t>MK0061</t>
  </si>
  <si>
    <t>Советник</t>
  </si>
  <si>
    <t>https://youtu.be/nn_NQUAM5eE</t>
  </si>
  <si>
    <t>Карты "Советник" ответят на вопрос "Что делать?", дадут совет, направят по верному пути, поддержат в сложную минуту, придадут сил.</t>
  </si>
  <si>
    <t>Цветы её души</t>
  </si>
  <si>
    <t>MK0109</t>
  </si>
  <si>
    <t>Метафорические ассоциативные карты "Цветы её души" ориентированы на психологическую работу с женщинами. Использованы работы художницы Анны Силивончик</t>
  </si>
  <si>
    <t>https://youtu.be/eG4IiaZAoyc</t>
  </si>
  <si>
    <t>Брачные игры</t>
  </si>
  <si>
    <t>MK0110</t>
  </si>
  <si>
    <t>Колода ориентирована на психологическую работу как с парами, так и индивидуально. Подходит для психологических консультаций и самопознания. Использованы работы художницы Анны Силивончик</t>
  </si>
  <si>
    <t>https://youtu.be/aTheWFvePEM</t>
  </si>
  <si>
    <t>Вопросы: простые и сложные</t>
  </si>
  <si>
    <t>MK0087</t>
  </si>
  <si>
    <t>Карточки с вопросами, которые помогут в работе с любой колодой метафорических карт, Таро или оракулов на любую тему</t>
  </si>
  <si>
    <t>https://youtu.be/g-VvVneDfzk</t>
  </si>
  <si>
    <t xml:space="preserve">Каталог Издательства MAK.arcanes: </t>
  </si>
  <si>
    <t>MK0088</t>
  </si>
  <si>
    <t>PRO отношения</t>
  </si>
  <si>
    <t>Набор карт с вопросами касательно возможных действий, желаний, эмоций и ощущений женщины, находящейся во взаимоотношениях или в поисках наиболее подходящего партнера</t>
  </si>
  <si>
    <t>Дружок</t>
  </si>
  <si>
    <t>MK0082</t>
  </si>
  <si>
    <t>Карты предназначены для психологической диагностики детей, для игр, развивающих эмоциональный интеллект и творческие задатки ребенка</t>
  </si>
  <si>
    <t>https://youtu.be/d0Vdzwuclqw</t>
  </si>
  <si>
    <t>Установки</t>
  </si>
  <si>
    <t>Установки: деньги</t>
  </si>
  <si>
    <t>Установки: отношения</t>
  </si>
  <si>
    <t>MK0053</t>
  </si>
  <si>
    <t>MK0054</t>
  </si>
  <si>
    <t>MK0055</t>
  </si>
  <si>
    <t>Вспомогательная колода, которая поможет в работе с любой колодой метафорических ассоциативных карт в целях самопознания и психологической коррекции</t>
  </si>
  <si>
    <t>Вспомогательная колода, которая поможет в работе с метафорическими ассоциативными картами в исследовании взаимоотношений с деньгами</t>
  </si>
  <si>
    <t>Вспомогательная колода, которая поможет в работе с метафорическими ассоциативными картами в исследовании личных взаимоотношений</t>
  </si>
  <si>
    <t>https://youtu.be/p1rRlY7lnvg</t>
  </si>
  <si>
    <t>https://youtu.be/yZ1xMnYJdg4</t>
  </si>
  <si>
    <t>https://youtu.be/htndjhO09Vc</t>
  </si>
  <si>
    <t>Колода ориентирована на понимание своей роли в мире, осмысление и принятие происходящих процессов</t>
  </si>
  <si>
    <t>https://youtu.be/6qleD_wFtSI</t>
  </si>
  <si>
    <t>Прозрение</t>
  </si>
  <si>
    <t>Освобождение</t>
  </si>
  <si>
    <t>TR0074</t>
  </si>
  <si>
    <t>TR0125</t>
  </si>
  <si>
    <t>Метафорические ассоциативные карты «Прозрение» помогут разобраться в вопросах души и духовности, веры, жизни и смерти, а также глубокого смысла происходящих событий</t>
  </si>
  <si>
    <t>Метафорические ассоциативные карты «Освобождение» помогут разобраться в вопросах глубокого смысла происходящих событий. Художник Томаш Ален Копера</t>
  </si>
  <si>
    <t>https://youtu.be/BVodei6LL3s</t>
  </si>
  <si>
    <t>Коучинг: волшебные вопросы</t>
  </si>
  <si>
    <t>Колода подходит для коучинга, психологического консультирования, самопознания и анализа конкретных ситуаций. В этой колоде вы найдете вопросы, специально подобранные для коуч-сессий</t>
  </si>
  <si>
    <t>MK0091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</si>
</sst>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₽&quot;"/>
    <numFmt numFmtId="165" formatCode="#,##0&quot;р.&quot;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0"/>
      <color rgb="FF2D233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 tint="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4"/>
      <name val="Calibri"/>
      <family val="2"/>
      <charset val="204"/>
      <scheme val="minor"/>
    </font>
    <font>
      <sz val="12"/>
      <color rgb="FF2D2339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rgb="FFF5FFE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1EFF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8">
    <xf numFmtId="0" fontId="0" fillId="0" borderId="0" xfId="0"/>
    <xf numFmtId="0" fontId="3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0" xfId="0" applyFont="1"/>
    <xf numFmtId="165" fontId="5" fillId="0" borderId="5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6" fillId="4" borderId="1" xfId="1" applyNumberForma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top" wrapText="1"/>
    </xf>
    <xf numFmtId="1" fontId="9" fillId="5" borderId="7" xfId="0" applyNumberFormat="1" applyFont="1" applyFill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wrapText="1"/>
    </xf>
    <xf numFmtId="0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top" wrapText="1"/>
    </xf>
    <xf numFmtId="0" fontId="6" fillId="3" borderId="5" xfId="1" applyNumberForma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9" fillId="5" borderId="6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top" wrapText="1"/>
    </xf>
    <xf numFmtId="0" fontId="6" fillId="6" borderId="2" xfId="1" applyNumberForma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/>
    </xf>
    <xf numFmtId="164" fontId="10" fillId="7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horizontal="center" vertical="top" wrapText="1"/>
    </xf>
    <xf numFmtId="0" fontId="6" fillId="7" borderId="2" xfId="1" applyNumberForma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6" fillId="7" borderId="1" xfId="1" applyNumberForma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/>
    </xf>
    <xf numFmtId="164" fontId="10" fillId="7" borderId="4" xfId="0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0" fontId="6" fillId="7" borderId="4" xfId="1" applyNumberFormat="1" applyFill="1" applyBorder="1" applyAlignment="1">
      <alignment horizontal="center" vertical="center" wrapText="1"/>
    </xf>
    <xf numFmtId="164" fontId="15" fillId="7" borderId="2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top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top" wrapText="1"/>
    </xf>
    <xf numFmtId="0" fontId="9" fillId="5" borderId="1" xfId="0" applyNumberFormat="1" applyFont="1" applyFill="1" applyBorder="1" applyAlignment="1">
      <alignment horizontal="center" vertical="center" wrapText="1"/>
    </xf>
    <xf numFmtId="164" fontId="15" fillId="5" borderId="4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6" borderId="2" xfId="0" applyNumberFormat="1" applyFont="1" applyFill="1" applyBorder="1" applyAlignment="1">
      <alignment horizontal="center" vertical="center"/>
    </xf>
    <xf numFmtId="1" fontId="14" fillId="7" borderId="2" xfId="0" applyNumberFormat="1" applyFont="1" applyFill="1" applyBorder="1" applyAlignment="1">
      <alignment horizontal="center" vertical="center"/>
    </xf>
    <xf numFmtId="1" fontId="14" fillId="5" borderId="7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18" fillId="3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" fontId="18" fillId="3" borderId="5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" fontId="18" fillId="6" borderId="2" xfId="0" applyNumberFormat="1" applyFont="1" applyFill="1" applyBorder="1" applyAlignment="1">
      <alignment horizontal="center" vertical="center"/>
    </xf>
    <xf numFmtId="1" fontId="18" fillId="7" borderId="2" xfId="0" applyNumberFormat="1" applyFont="1" applyFill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7" borderId="4" xfId="0" applyNumberFormat="1" applyFont="1" applyFill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center" vertical="center"/>
    </xf>
    <xf numFmtId="1" fontId="18" fillId="4" borderId="5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6" fillId="4" borderId="5" xfId="1" applyNumberForma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/>
    </xf>
    <xf numFmtId="164" fontId="9" fillId="6" borderId="5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14" fillId="6" borderId="5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1" fontId="18" fillId="6" borderId="5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top" wrapText="1"/>
    </xf>
    <xf numFmtId="0" fontId="6" fillId="6" borderId="5" xfId="1" applyNumberForma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 wrapText="1"/>
    </xf>
    <xf numFmtId="0" fontId="6" fillId="6" borderId="1" xfId="1" applyNumberForma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 vertical="center"/>
    </xf>
    <xf numFmtId="164" fontId="10" fillId="8" borderId="5" xfId="0" applyNumberFormat="1" applyFont="1" applyFill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14" fillId="8" borderId="5" xfId="0" applyNumberFormat="1" applyFont="1" applyFill="1" applyBorder="1" applyAlignment="1">
      <alignment horizontal="center" vertical="center"/>
    </xf>
    <xf numFmtId="164" fontId="15" fillId="8" borderId="5" xfId="0" applyNumberFormat="1" applyFont="1" applyFill="1" applyBorder="1" applyAlignment="1">
      <alignment horizontal="center" vertical="center"/>
    </xf>
    <xf numFmtId="1" fontId="18" fillId="8" borderId="5" xfId="0" applyNumberFormat="1" applyFont="1" applyFill="1" applyBorder="1" applyAlignment="1">
      <alignment horizontal="center" vertical="center"/>
    </xf>
    <xf numFmtId="0" fontId="9" fillId="8" borderId="5" xfId="0" applyNumberFormat="1" applyFont="1" applyFill="1" applyBorder="1" applyAlignment="1">
      <alignment horizontal="center" vertical="top" wrapText="1"/>
    </xf>
    <xf numFmtId="0" fontId="6" fillId="8" borderId="5" xfId="1" applyNumberForma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/>
    </xf>
    <xf numFmtId="164" fontId="10" fillId="8" borderId="7" xfId="0" applyNumberFormat="1" applyFont="1" applyFill="1" applyBorder="1" applyAlignment="1">
      <alignment horizontal="center" vertical="center"/>
    </xf>
    <xf numFmtId="164" fontId="9" fillId="8" borderId="7" xfId="0" applyNumberFormat="1" applyFont="1" applyFill="1" applyBorder="1" applyAlignment="1">
      <alignment horizontal="center" vertical="center"/>
    </xf>
    <xf numFmtId="1" fontId="9" fillId="8" borderId="7" xfId="0" applyNumberFormat="1" applyFont="1" applyFill="1" applyBorder="1" applyAlignment="1">
      <alignment horizontal="center" vertical="center"/>
    </xf>
    <xf numFmtId="1" fontId="14" fillId="8" borderId="7" xfId="0" applyNumberFormat="1" applyFont="1" applyFill="1" applyBorder="1" applyAlignment="1">
      <alignment horizontal="center" vertical="center"/>
    </xf>
    <xf numFmtId="164" fontId="15" fillId="8" borderId="7" xfId="0" applyNumberFormat="1" applyFont="1" applyFill="1" applyBorder="1" applyAlignment="1">
      <alignment horizontal="center" vertical="center"/>
    </xf>
    <xf numFmtId="1" fontId="18" fillId="8" borderId="7" xfId="0" applyNumberFormat="1" applyFont="1" applyFill="1" applyBorder="1" applyAlignment="1">
      <alignment horizontal="center" vertical="center"/>
    </xf>
    <xf numFmtId="0" fontId="9" fillId="8" borderId="7" xfId="0" applyNumberFormat="1" applyFont="1" applyFill="1" applyBorder="1" applyAlignment="1">
      <alignment horizontal="center" vertical="top" wrapText="1"/>
    </xf>
    <xf numFmtId="0" fontId="6" fillId="8" borderId="7" xfId="1" applyNumberForma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top" wrapText="1"/>
    </xf>
    <xf numFmtId="0" fontId="6" fillId="8" borderId="1" xfId="1" applyNumberForma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22" fillId="0" borderId="0" xfId="0" applyFont="1"/>
    <xf numFmtId="164" fontId="10" fillId="6" borderId="2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EF"/>
      <color rgb="FFF5FFEF"/>
      <color rgb="FFF6F5EE"/>
      <color rgb="FFF1EFF5"/>
      <color rgb="FFFBF3F3"/>
      <color rgb="FFFEF4EC"/>
      <color rgb="FFF6FBFC"/>
      <color rgb="FFDDFFFF"/>
      <color rgb="FFF1FF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47</xdr:row>
      <xdr:rowOff>19050</xdr:rowOff>
    </xdr:from>
    <xdr:to>
      <xdr:col>2</xdr:col>
      <xdr:colOff>748575</xdr:colOff>
      <xdr:row>47</xdr:row>
      <xdr:rowOff>739050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592455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</xdr:row>
      <xdr:rowOff>28575</xdr:rowOff>
    </xdr:from>
    <xdr:to>
      <xdr:col>2</xdr:col>
      <xdr:colOff>748575</xdr:colOff>
      <xdr:row>1</xdr:row>
      <xdr:rowOff>748575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0957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</xdr:row>
      <xdr:rowOff>19050</xdr:rowOff>
    </xdr:from>
    <xdr:to>
      <xdr:col>2</xdr:col>
      <xdr:colOff>748575</xdr:colOff>
      <xdr:row>2</xdr:row>
      <xdr:rowOff>739050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16205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</xdr:row>
      <xdr:rowOff>19050</xdr:rowOff>
    </xdr:from>
    <xdr:to>
      <xdr:col>2</xdr:col>
      <xdr:colOff>748575</xdr:colOff>
      <xdr:row>3</xdr:row>
      <xdr:rowOff>739050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94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</xdr:row>
      <xdr:rowOff>19050</xdr:rowOff>
    </xdr:from>
    <xdr:to>
      <xdr:col>2</xdr:col>
      <xdr:colOff>748575</xdr:colOff>
      <xdr:row>4</xdr:row>
      <xdr:rowOff>739050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70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6</xdr:row>
      <xdr:rowOff>19050</xdr:rowOff>
    </xdr:from>
    <xdr:to>
      <xdr:col>2</xdr:col>
      <xdr:colOff>748575</xdr:colOff>
      <xdr:row>6</xdr:row>
      <xdr:rowOff>739050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46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</xdr:row>
      <xdr:rowOff>19050</xdr:rowOff>
    </xdr:from>
    <xdr:to>
      <xdr:col>2</xdr:col>
      <xdr:colOff>748575</xdr:colOff>
      <xdr:row>7</xdr:row>
      <xdr:rowOff>739050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22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</xdr:row>
      <xdr:rowOff>19050</xdr:rowOff>
    </xdr:from>
    <xdr:to>
      <xdr:col>2</xdr:col>
      <xdr:colOff>748575</xdr:colOff>
      <xdr:row>8</xdr:row>
      <xdr:rowOff>739050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99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36</xdr:row>
      <xdr:rowOff>19049</xdr:rowOff>
    </xdr:from>
    <xdr:to>
      <xdr:col>2</xdr:col>
      <xdr:colOff>748574</xdr:colOff>
      <xdr:row>36</xdr:row>
      <xdr:rowOff>739049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4" y="6515099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</xdr:row>
      <xdr:rowOff>19050</xdr:rowOff>
    </xdr:from>
    <xdr:to>
      <xdr:col>2</xdr:col>
      <xdr:colOff>748575</xdr:colOff>
      <xdr:row>16</xdr:row>
      <xdr:rowOff>739050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727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17</xdr:row>
      <xdr:rowOff>19050</xdr:rowOff>
    </xdr:from>
    <xdr:to>
      <xdr:col>2</xdr:col>
      <xdr:colOff>748575</xdr:colOff>
      <xdr:row>17</xdr:row>
      <xdr:rowOff>739050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803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18</xdr:row>
      <xdr:rowOff>19050</xdr:rowOff>
    </xdr:from>
    <xdr:to>
      <xdr:col>2</xdr:col>
      <xdr:colOff>748575</xdr:colOff>
      <xdr:row>18</xdr:row>
      <xdr:rowOff>739050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880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19</xdr:row>
      <xdr:rowOff>19050</xdr:rowOff>
    </xdr:from>
    <xdr:to>
      <xdr:col>2</xdr:col>
      <xdr:colOff>748575</xdr:colOff>
      <xdr:row>19</xdr:row>
      <xdr:rowOff>739050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6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20</xdr:row>
      <xdr:rowOff>19050</xdr:rowOff>
    </xdr:from>
    <xdr:to>
      <xdr:col>2</xdr:col>
      <xdr:colOff>748575</xdr:colOff>
      <xdr:row>20</xdr:row>
      <xdr:rowOff>739050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032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21</xdr:row>
      <xdr:rowOff>19050</xdr:rowOff>
    </xdr:from>
    <xdr:to>
      <xdr:col>2</xdr:col>
      <xdr:colOff>748575</xdr:colOff>
      <xdr:row>21</xdr:row>
      <xdr:rowOff>739050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108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24</xdr:row>
      <xdr:rowOff>19050</xdr:rowOff>
    </xdr:from>
    <xdr:to>
      <xdr:col>2</xdr:col>
      <xdr:colOff>748575</xdr:colOff>
      <xdr:row>24</xdr:row>
      <xdr:rowOff>739050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184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26</xdr:row>
      <xdr:rowOff>19050</xdr:rowOff>
    </xdr:from>
    <xdr:to>
      <xdr:col>2</xdr:col>
      <xdr:colOff>748575</xdr:colOff>
      <xdr:row>26</xdr:row>
      <xdr:rowOff>739050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261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28</xdr:row>
      <xdr:rowOff>19050</xdr:rowOff>
    </xdr:from>
    <xdr:to>
      <xdr:col>2</xdr:col>
      <xdr:colOff>748575</xdr:colOff>
      <xdr:row>28</xdr:row>
      <xdr:rowOff>739050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337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29</xdr:row>
      <xdr:rowOff>19050</xdr:rowOff>
    </xdr:from>
    <xdr:to>
      <xdr:col>2</xdr:col>
      <xdr:colOff>748575</xdr:colOff>
      <xdr:row>29</xdr:row>
      <xdr:rowOff>739050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413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30</xdr:row>
      <xdr:rowOff>19050</xdr:rowOff>
    </xdr:from>
    <xdr:to>
      <xdr:col>2</xdr:col>
      <xdr:colOff>748575</xdr:colOff>
      <xdr:row>30</xdr:row>
      <xdr:rowOff>739050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489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22</xdr:row>
      <xdr:rowOff>19050</xdr:rowOff>
    </xdr:from>
    <xdr:to>
      <xdr:col>2</xdr:col>
      <xdr:colOff>748575</xdr:colOff>
      <xdr:row>22</xdr:row>
      <xdr:rowOff>739050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565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32</xdr:row>
      <xdr:rowOff>19050</xdr:rowOff>
    </xdr:from>
    <xdr:to>
      <xdr:col>2</xdr:col>
      <xdr:colOff>748575</xdr:colOff>
      <xdr:row>32</xdr:row>
      <xdr:rowOff>739050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7183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41</xdr:row>
      <xdr:rowOff>19050</xdr:rowOff>
    </xdr:from>
    <xdr:to>
      <xdr:col>2</xdr:col>
      <xdr:colOff>748575</xdr:colOff>
      <xdr:row>41</xdr:row>
      <xdr:rowOff>739050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794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46</xdr:row>
      <xdr:rowOff>19050</xdr:rowOff>
    </xdr:from>
    <xdr:to>
      <xdr:col>2</xdr:col>
      <xdr:colOff>748575</xdr:colOff>
      <xdr:row>46</xdr:row>
      <xdr:rowOff>739050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251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48</xdr:row>
      <xdr:rowOff>19050</xdr:rowOff>
    </xdr:from>
    <xdr:to>
      <xdr:col>2</xdr:col>
      <xdr:colOff>748575</xdr:colOff>
      <xdr:row>48</xdr:row>
      <xdr:rowOff>739050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404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49</xdr:row>
      <xdr:rowOff>19050</xdr:rowOff>
    </xdr:from>
    <xdr:to>
      <xdr:col>2</xdr:col>
      <xdr:colOff>748575</xdr:colOff>
      <xdr:row>49</xdr:row>
      <xdr:rowOff>739050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480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50</xdr:row>
      <xdr:rowOff>19050</xdr:rowOff>
    </xdr:from>
    <xdr:to>
      <xdr:col>2</xdr:col>
      <xdr:colOff>748575</xdr:colOff>
      <xdr:row>50</xdr:row>
      <xdr:rowOff>739050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556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51</xdr:row>
      <xdr:rowOff>19050</xdr:rowOff>
    </xdr:from>
    <xdr:to>
      <xdr:col>2</xdr:col>
      <xdr:colOff>748575</xdr:colOff>
      <xdr:row>51</xdr:row>
      <xdr:rowOff>739050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089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52</xdr:row>
      <xdr:rowOff>19050</xdr:rowOff>
    </xdr:from>
    <xdr:to>
      <xdr:col>2</xdr:col>
      <xdr:colOff>748575</xdr:colOff>
      <xdr:row>52</xdr:row>
      <xdr:rowOff>739050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242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53</xdr:row>
      <xdr:rowOff>19050</xdr:rowOff>
    </xdr:from>
    <xdr:to>
      <xdr:col>2</xdr:col>
      <xdr:colOff>748575</xdr:colOff>
      <xdr:row>53</xdr:row>
      <xdr:rowOff>739050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242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23</xdr:row>
      <xdr:rowOff>19050</xdr:rowOff>
    </xdr:from>
    <xdr:to>
      <xdr:col>2</xdr:col>
      <xdr:colOff>748575</xdr:colOff>
      <xdr:row>23</xdr:row>
      <xdr:rowOff>739050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184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31</xdr:row>
      <xdr:rowOff>19050</xdr:rowOff>
    </xdr:from>
    <xdr:to>
      <xdr:col>2</xdr:col>
      <xdr:colOff>748575</xdr:colOff>
      <xdr:row>31</xdr:row>
      <xdr:rowOff>739050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718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25</xdr:row>
      <xdr:rowOff>19050</xdr:rowOff>
    </xdr:from>
    <xdr:to>
      <xdr:col>2</xdr:col>
      <xdr:colOff>748575</xdr:colOff>
      <xdr:row>25</xdr:row>
      <xdr:rowOff>739050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337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5</xdr:row>
      <xdr:rowOff>19050</xdr:rowOff>
    </xdr:from>
    <xdr:to>
      <xdr:col>2</xdr:col>
      <xdr:colOff>748575</xdr:colOff>
      <xdr:row>5</xdr:row>
      <xdr:rowOff>739050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7CC705D-0623-4407-A48A-704D7EF30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46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27</xdr:row>
      <xdr:rowOff>19050</xdr:rowOff>
    </xdr:from>
    <xdr:to>
      <xdr:col>2</xdr:col>
      <xdr:colOff>748575</xdr:colOff>
      <xdr:row>27</xdr:row>
      <xdr:rowOff>739050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56BEFED-D944-4852-A632-FB7F2F20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565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15</xdr:row>
      <xdr:rowOff>19050</xdr:rowOff>
    </xdr:from>
    <xdr:to>
      <xdr:col>2</xdr:col>
      <xdr:colOff>748575</xdr:colOff>
      <xdr:row>15</xdr:row>
      <xdr:rowOff>739050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8C54464-A352-4361-A8E1-8BE675C2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270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12</xdr:row>
      <xdr:rowOff>19050</xdr:rowOff>
    </xdr:from>
    <xdr:to>
      <xdr:col>2</xdr:col>
      <xdr:colOff>748575</xdr:colOff>
      <xdr:row>12</xdr:row>
      <xdr:rowOff>739050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BFDF29F-490C-4C26-91FF-E9D0C78E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270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</xdr:row>
      <xdr:rowOff>19050</xdr:rowOff>
    </xdr:from>
    <xdr:to>
      <xdr:col>2</xdr:col>
      <xdr:colOff>748575</xdr:colOff>
      <xdr:row>14</xdr:row>
      <xdr:rowOff>739050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73B9A7F-22B4-49BF-BD3A-8D079A89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51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14</xdr:row>
      <xdr:rowOff>19050</xdr:rowOff>
    </xdr:from>
    <xdr:to>
      <xdr:col>2</xdr:col>
      <xdr:colOff>748575</xdr:colOff>
      <xdr:row>14</xdr:row>
      <xdr:rowOff>739050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649DCAC-93BD-4C85-954D-2298E480D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346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35</xdr:row>
      <xdr:rowOff>19050</xdr:rowOff>
    </xdr:from>
    <xdr:to>
      <xdr:col>2</xdr:col>
      <xdr:colOff>748575</xdr:colOff>
      <xdr:row>35</xdr:row>
      <xdr:rowOff>739050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8190394-6C4E-4595-B173-84BB71B63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03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13</xdr:row>
      <xdr:rowOff>19050</xdr:rowOff>
    </xdr:from>
    <xdr:to>
      <xdr:col>2</xdr:col>
      <xdr:colOff>748575</xdr:colOff>
      <xdr:row>13</xdr:row>
      <xdr:rowOff>739050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5B98D6F-F479-4A61-86F8-DE1AB28E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27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</xdr:row>
      <xdr:rowOff>19050</xdr:rowOff>
    </xdr:from>
    <xdr:to>
      <xdr:col>2</xdr:col>
      <xdr:colOff>748575</xdr:colOff>
      <xdr:row>10</xdr:row>
      <xdr:rowOff>739050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FFC793B-2C8E-4B83-94C2-CA4F24304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346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30480</xdr:colOff>
      <xdr:row>11</xdr:row>
      <xdr:rowOff>22860</xdr:rowOff>
    </xdr:from>
    <xdr:to>
      <xdr:col>2</xdr:col>
      <xdr:colOff>750480</xdr:colOff>
      <xdr:row>11</xdr:row>
      <xdr:rowOff>742860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062B9E5-BA75-4D0D-8E3F-79AF7B39B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0" y="4229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37</xdr:row>
      <xdr:rowOff>19050</xdr:rowOff>
    </xdr:from>
    <xdr:to>
      <xdr:col>2</xdr:col>
      <xdr:colOff>748575</xdr:colOff>
      <xdr:row>37</xdr:row>
      <xdr:rowOff>739050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ABEBBF6-48F2-4FA7-980F-1D93D868C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2632329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22860</xdr:rowOff>
    </xdr:from>
    <xdr:to>
      <xdr:col>2</xdr:col>
      <xdr:colOff>758100</xdr:colOff>
      <xdr:row>38</xdr:row>
      <xdr:rowOff>742860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7441453-1961-4665-AEC2-079B4D0B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7089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22860</xdr:rowOff>
    </xdr:from>
    <xdr:to>
      <xdr:col>2</xdr:col>
      <xdr:colOff>758100</xdr:colOff>
      <xdr:row>9</xdr:row>
      <xdr:rowOff>742860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872412D-1712-4C69-ABC6-3C5DB040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6515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43815</xdr:colOff>
      <xdr:row>42</xdr:row>
      <xdr:rowOff>19050</xdr:rowOff>
    </xdr:from>
    <xdr:to>
      <xdr:col>2</xdr:col>
      <xdr:colOff>763815</xdr:colOff>
      <xdr:row>42</xdr:row>
      <xdr:rowOff>739050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739600B-D5A7-4CBC-86CB-F7B4FA9E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515" y="2937129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43</xdr:row>
      <xdr:rowOff>22860</xdr:rowOff>
    </xdr:from>
    <xdr:to>
      <xdr:col>2</xdr:col>
      <xdr:colOff>758100</xdr:colOff>
      <xdr:row>43</xdr:row>
      <xdr:rowOff>742860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4A6CA74E-433C-47B7-9F5A-20128475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0137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44</xdr:row>
      <xdr:rowOff>22860</xdr:rowOff>
    </xdr:from>
    <xdr:to>
      <xdr:col>2</xdr:col>
      <xdr:colOff>758100</xdr:colOff>
      <xdr:row>44</xdr:row>
      <xdr:rowOff>742860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83060AE-D745-49EF-8733-B4B4DC9A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0899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45</xdr:row>
      <xdr:rowOff>22860</xdr:rowOff>
    </xdr:from>
    <xdr:to>
      <xdr:col>2</xdr:col>
      <xdr:colOff>758100</xdr:colOff>
      <xdr:row>45</xdr:row>
      <xdr:rowOff>742860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D7716B0-5731-4E5A-816A-0F945212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1661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33</xdr:row>
      <xdr:rowOff>22860</xdr:rowOff>
    </xdr:from>
    <xdr:to>
      <xdr:col>2</xdr:col>
      <xdr:colOff>758100</xdr:colOff>
      <xdr:row>33</xdr:row>
      <xdr:rowOff>742860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1841C86-93DE-46F0-A706-2A961C6BC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4803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22860</xdr:rowOff>
    </xdr:from>
    <xdr:to>
      <xdr:col>2</xdr:col>
      <xdr:colOff>758100</xdr:colOff>
      <xdr:row>34</xdr:row>
      <xdr:rowOff>742860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78B92FB-6E6F-4C3C-8DA0-2DCBF22D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5565100"/>
          <a:ext cx="720000" cy="720000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39</xdr:row>
      <xdr:rowOff>15240</xdr:rowOff>
    </xdr:from>
    <xdr:ext cx="720000" cy="720000"/>
    <xdr:pic>
      <xdr:nvPicPr>
        <xdr:cNvPr id="57" name="Рисунок 56">
          <a:extLst>
            <a:ext uri="{FF2B5EF4-FFF2-40B4-BE49-F238E27FC236}">
              <a16:creationId xmlns:a16="http://schemas.microsoft.com/office/drawing/2014/main" id="{AE1B778C-2818-4887-BE70-F3D6AD86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0129480"/>
          <a:ext cx="720000" cy="720000"/>
        </a:xfrm>
        <a:prstGeom prst="rect">
          <a:avLst/>
        </a:prstGeom>
      </xdr:spPr>
    </xdr:pic>
    <xdr:clientData/>
  </xdr:oneCellAnchor>
  <xdr:twoCellAnchor>
    <xdr:from>
      <xdr:col>2</xdr:col>
      <xdr:colOff>38100</xdr:colOff>
      <xdr:row>40</xdr:row>
      <xdr:rowOff>22860</xdr:rowOff>
    </xdr:from>
    <xdr:to>
      <xdr:col>2</xdr:col>
      <xdr:colOff>758100</xdr:colOff>
      <xdr:row>40</xdr:row>
      <xdr:rowOff>742860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C3BF228-C1AD-4E02-A90F-49F473966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013710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GhJr6qv0_pk" TargetMode="External"/><Relationship Id="rId18" Type="http://schemas.openxmlformats.org/officeDocument/2006/relationships/hyperlink" Target="https://youtu.be/FBaFUucCdNg" TargetMode="External"/><Relationship Id="rId26" Type="http://schemas.openxmlformats.org/officeDocument/2006/relationships/hyperlink" Target="https://youtu.be/DE1vXH4HscQ" TargetMode="External"/><Relationship Id="rId39" Type="http://schemas.openxmlformats.org/officeDocument/2006/relationships/hyperlink" Target="https://youtu.be/aTheWFvePEM" TargetMode="External"/><Relationship Id="rId3" Type="http://schemas.openxmlformats.org/officeDocument/2006/relationships/hyperlink" Target="https://youtu.be/ai91526Sqb8" TargetMode="External"/><Relationship Id="rId21" Type="http://schemas.openxmlformats.org/officeDocument/2006/relationships/hyperlink" Target="https://youtu.be/74J6GcGzeT0" TargetMode="External"/><Relationship Id="rId34" Type="http://schemas.openxmlformats.org/officeDocument/2006/relationships/hyperlink" Target="https://youtu.be/cGCk-soGzSs" TargetMode="External"/><Relationship Id="rId42" Type="http://schemas.openxmlformats.org/officeDocument/2006/relationships/hyperlink" Target="https://youtu.be/d0Vdzwuclqw" TargetMode="External"/><Relationship Id="rId47" Type="http://schemas.openxmlformats.org/officeDocument/2006/relationships/hyperlink" Target="https://youtu.be/BVodei6LL3s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youtu.be/A5p--8gtpvI" TargetMode="External"/><Relationship Id="rId12" Type="http://schemas.openxmlformats.org/officeDocument/2006/relationships/hyperlink" Target="https://youtu.be/w2ef5vsijbU" TargetMode="External"/><Relationship Id="rId17" Type="http://schemas.openxmlformats.org/officeDocument/2006/relationships/hyperlink" Target="https://youtu.be/9gZlW88l3tI" TargetMode="External"/><Relationship Id="rId25" Type="http://schemas.openxmlformats.org/officeDocument/2006/relationships/hyperlink" Target="https://youtu.be/8SMspWR0F3Q" TargetMode="External"/><Relationship Id="rId33" Type="http://schemas.openxmlformats.org/officeDocument/2006/relationships/hyperlink" Target="https://youtu.be/k2lOFjWH9bg" TargetMode="External"/><Relationship Id="rId38" Type="http://schemas.openxmlformats.org/officeDocument/2006/relationships/hyperlink" Target="https://youtu.be/eG4IiaZAoyc" TargetMode="External"/><Relationship Id="rId46" Type="http://schemas.openxmlformats.org/officeDocument/2006/relationships/hyperlink" Target="https://youtu.be/htndjhO09Vc" TargetMode="External"/><Relationship Id="rId2" Type="http://schemas.openxmlformats.org/officeDocument/2006/relationships/hyperlink" Target="https://youtu.be/KHXf7l5zF1M" TargetMode="External"/><Relationship Id="rId16" Type="http://schemas.openxmlformats.org/officeDocument/2006/relationships/hyperlink" Target="https://youtu.be/33uHPr-4DOs" TargetMode="External"/><Relationship Id="rId20" Type="http://schemas.openxmlformats.org/officeDocument/2006/relationships/hyperlink" Target="https://youtu.be/RxIe5JIj1ZQ" TargetMode="External"/><Relationship Id="rId29" Type="http://schemas.openxmlformats.org/officeDocument/2006/relationships/hyperlink" Target="https://youtu.be/UD6W6oqG_f4" TargetMode="External"/><Relationship Id="rId41" Type="http://schemas.openxmlformats.org/officeDocument/2006/relationships/hyperlink" Target="https://youtu.be/g-VvVneDfzk" TargetMode="External"/><Relationship Id="rId1" Type="http://schemas.openxmlformats.org/officeDocument/2006/relationships/hyperlink" Target="https://youtu.be/tEOKuY_UtmM" TargetMode="External"/><Relationship Id="rId6" Type="http://schemas.openxmlformats.org/officeDocument/2006/relationships/hyperlink" Target="https://youtu.be/ldmqdTQMagg" TargetMode="External"/><Relationship Id="rId11" Type="http://schemas.openxmlformats.org/officeDocument/2006/relationships/hyperlink" Target="https://youtu.be/jmSSyY93duo" TargetMode="External"/><Relationship Id="rId24" Type="http://schemas.openxmlformats.org/officeDocument/2006/relationships/hyperlink" Target="https://youtu.be/D6bCwgGRNZQ" TargetMode="External"/><Relationship Id="rId32" Type="http://schemas.openxmlformats.org/officeDocument/2006/relationships/hyperlink" Target="https://youtu.be/NxdFknM-Lro" TargetMode="External"/><Relationship Id="rId37" Type="http://schemas.openxmlformats.org/officeDocument/2006/relationships/hyperlink" Target="https://youtu.be/nn_NQUAM5eE" TargetMode="External"/><Relationship Id="rId40" Type="http://schemas.openxmlformats.org/officeDocument/2006/relationships/hyperlink" Target="https://youtu.be/ERPdZMTcGQA" TargetMode="External"/><Relationship Id="rId45" Type="http://schemas.openxmlformats.org/officeDocument/2006/relationships/hyperlink" Target="https://youtu.be/yZ1xMnYJdg4" TargetMode="External"/><Relationship Id="rId5" Type="http://schemas.openxmlformats.org/officeDocument/2006/relationships/hyperlink" Target="https://youtu.be/oeCUgzaXhdk" TargetMode="External"/><Relationship Id="rId15" Type="http://schemas.openxmlformats.org/officeDocument/2006/relationships/hyperlink" Target="https://youtu.be/ejaDTDNO9SU" TargetMode="External"/><Relationship Id="rId23" Type="http://schemas.openxmlformats.org/officeDocument/2006/relationships/hyperlink" Target="https://youtu.be/OfV3wYYr72Y" TargetMode="External"/><Relationship Id="rId28" Type="http://schemas.openxmlformats.org/officeDocument/2006/relationships/hyperlink" Target="https://mak.arcanes.ru/katalog_mak" TargetMode="External"/><Relationship Id="rId36" Type="http://schemas.openxmlformats.org/officeDocument/2006/relationships/hyperlink" Target="https://youtu.be/utY7sg2S97U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youtu.be/__6xungP0bc" TargetMode="External"/><Relationship Id="rId19" Type="http://schemas.openxmlformats.org/officeDocument/2006/relationships/hyperlink" Target="https://youtu.be/CfpCuospPl4" TargetMode="External"/><Relationship Id="rId31" Type="http://schemas.openxmlformats.org/officeDocument/2006/relationships/hyperlink" Target="https://youtu.be/Qs0lzDgu1Hk" TargetMode="External"/><Relationship Id="rId44" Type="http://schemas.openxmlformats.org/officeDocument/2006/relationships/hyperlink" Target="https://youtu.be/p1rRlY7lnvg" TargetMode="External"/><Relationship Id="rId4" Type="http://schemas.openxmlformats.org/officeDocument/2006/relationships/hyperlink" Target="https://youtu.be/k2lOFjWH9bg" TargetMode="External"/><Relationship Id="rId9" Type="http://schemas.openxmlformats.org/officeDocument/2006/relationships/hyperlink" Target="https://youtu.be/6bLtUMB9-8w" TargetMode="External"/><Relationship Id="rId14" Type="http://schemas.openxmlformats.org/officeDocument/2006/relationships/hyperlink" Target="https://youtu.be/2u6hbnHEXuk" TargetMode="External"/><Relationship Id="rId22" Type="http://schemas.openxmlformats.org/officeDocument/2006/relationships/hyperlink" Target="https://youtu.be/DWgljbZv940" TargetMode="External"/><Relationship Id="rId27" Type="http://schemas.openxmlformats.org/officeDocument/2006/relationships/hyperlink" Target="https://www.youtube.com/watch?v=D8ncuQMr6-E" TargetMode="External"/><Relationship Id="rId30" Type="http://schemas.openxmlformats.org/officeDocument/2006/relationships/hyperlink" Target="https://youtu.be/bh1fCEvJsqM" TargetMode="External"/><Relationship Id="rId35" Type="http://schemas.openxmlformats.org/officeDocument/2006/relationships/hyperlink" Target="https://youtu.be/9ZUVaMvUByE" TargetMode="External"/><Relationship Id="rId43" Type="http://schemas.openxmlformats.org/officeDocument/2006/relationships/hyperlink" Target="https://youtu.be/JMHhIu3r4Kk" TargetMode="External"/><Relationship Id="rId48" Type="http://schemas.openxmlformats.org/officeDocument/2006/relationships/hyperlink" Target="https://youtu.be/6qleD_wFtSI" TargetMode="External"/><Relationship Id="rId8" Type="http://schemas.openxmlformats.org/officeDocument/2006/relationships/hyperlink" Target="https://youtu.be/S4W6dErYK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workbookViewId="0">
      <pane ySplit="1" topLeftCell="A37" activePane="bottomLeft" state="frozen"/>
      <selection pane="bottomLeft" activeCell="G42" sqref="G42"/>
    </sheetView>
  </sheetViews>
  <sheetFormatPr defaultRowHeight="15.6" x14ac:dyDescent="0.3"/>
  <cols>
    <col min="1" max="1" width="16.6640625" style="232" customWidth="1"/>
    <col min="2" max="2" width="9.44140625" style="130" customWidth="1"/>
    <col min="3" max="3" width="11.6640625" customWidth="1"/>
    <col min="4" max="4" width="8" style="12" customWidth="1"/>
    <col min="5" max="5" width="12.109375" style="14" customWidth="1"/>
    <col min="6" max="6" width="12.88671875" style="18" customWidth="1"/>
    <col min="7" max="7" width="9.6640625" style="18" customWidth="1"/>
    <col min="8" max="8" width="10.5546875" style="116" customWidth="1"/>
    <col min="9" max="9" width="11.5546875" style="15" customWidth="1"/>
    <col min="10" max="10" width="9.109375" style="146"/>
    <col min="11" max="11" width="52.33203125" style="46" customWidth="1"/>
    <col min="12" max="12" width="24.33203125" style="8" customWidth="1"/>
  </cols>
  <sheetData>
    <row r="1" spans="1:14" ht="31.2" x14ac:dyDescent="0.3">
      <c r="A1" s="223" t="s">
        <v>0</v>
      </c>
      <c r="B1" s="9" t="s">
        <v>134</v>
      </c>
      <c r="C1" s="9" t="s">
        <v>64</v>
      </c>
      <c r="D1" s="9" t="s">
        <v>97</v>
      </c>
      <c r="E1" s="10" t="s">
        <v>98</v>
      </c>
      <c r="F1" s="16" t="s">
        <v>19</v>
      </c>
      <c r="G1" s="3" t="s">
        <v>48</v>
      </c>
      <c r="H1" s="33" t="s">
        <v>68</v>
      </c>
      <c r="I1" s="34" t="s">
        <v>69</v>
      </c>
      <c r="J1" s="135" t="s">
        <v>102</v>
      </c>
      <c r="K1" s="3" t="s">
        <v>66</v>
      </c>
      <c r="L1" s="6" t="s">
        <v>34</v>
      </c>
      <c r="N1" t="s">
        <v>101</v>
      </c>
    </row>
    <row r="2" spans="1:14" ht="60" customHeight="1" x14ac:dyDescent="0.3">
      <c r="A2" s="133" t="s">
        <v>26</v>
      </c>
      <c r="B2" s="119" t="s">
        <v>121</v>
      </c>
      <c r="C2" s="19"/>
      <c r="D2" s="20">
        <v>120</v>
      </c>
      <c r="E2" s="21">
        <v>1600</v>
      </c>
      <c r="F2" s="22">
        <f>E2*(70/100)</f>
        <v>1120</v>
      </c>
      <c r="G2" s="23">
        <v>275</v>
      </c>
      <c r="H2" s="35"/>
      <c r="I2" s="36">
        <f>H2*F2</f>
        <v>0</v>
      </c>
      <c r="J2" s="134">
        <f t="shared" ref="J2:J45" si="0">H2*G2</f>
        <v>0</v>
      </c>
      <c r="K2" s="40" t="s">
        <v>75</v>
      </c>
      <c r="L2" s="24" t="s">
        <v>33</v>
      </c>
      <c r="N2" s="1"/>
    </row>
    <row r="3" spans="1:14" ht="60" customHeight="1" x14ac:dyDescent="0.3">
      <c r="A3" s="133" t="s">
        <v>27</v>
      </c>
      <c r="B3" s="119" t="s">
        <v>122</v>
      </c>
      <c r="C3" s="19"/>
      <c r="D3" s="20">
        <v>120</v>
      </c>
      <c r="E3" s="21">
        <v>1600</v>
      </c>
      <c r="F3" s="22">
        <f t="shared" ref="F3:F54" si="1">E3*(70/100)</f>
        <v>1120</v>
      </c>
      <c r="G3" s="23">
        <v>275</v>
      </c>
      <c r="H3" s="35"/>
      <c r="I3" s="36">
        <f t="shared" ref="I3:I54" si="2">H3*F3</f>
        <v>0</v>
      </c>
      <c r="J3" s="134">
        <f t="shared" si="0"/>
        <v>0</v>
      </c>
      <c r="K3" s="40" t="s">
        <v>77</v>
      </c>
      <c r="L3" s="24" t="s">
        <v>35</v>
      </c>
      <c r="N3" s="1"/>
    </row>
    <row r="4" spans="1:14" ht="60" customHeight="1" x14ac:dyDescent="0.3">
      <c r="A4" s="133" t="s">
        <v>28</v>
      </c>
      <c r="B4" s="119" t="s">
        <v>123</v>
      </c>
      <c r="C4" s="19"/>
      <c r="D4" s="20">
        <v>120</v>
      </c>
      <c r="E4" s="21">
        <v>1500</v>
      </c>
      <c r="F4" s="22">
        <f t="shared" si="1"/>
        <v>1050</v>
      </c>
      <c r="G4" s="23">
        <v>275</v>
      </c>
      <c r="H4" s="35"/>
      <c r="I4" s="36">
        <f t="shared" si="2"/>
        <v>0</v>
      </c>
      <c r="J4" s="134">
        <f t="shared" si="0"/>
        <v>0</v>
      </c>
      <c r="K4" s="40" t="s">
        <v>73</v>
      </c>
      <c r="L4" s="25" t="s">
        <v>36</v>
      </c>
      <c r="N4" s="1"/>
    </row>
    <row r="5" spans="1:14" ht="60" customHeight="1" x14ac:dyDescent="0.3">
      <c r="A5" s="133" t="s">
        <v>29</v>
      </c>
      <c r="B5" s="119" t="s">
        <v>124</v>
      </c>
      <c r="C5" s="19"/>
      <c r="D5" s="20">
        <v>120</v>
      </c>
      <c r="E5" s="21">
        <v>1600</v>
      </c>
      <c r="F5" s="22">
        <f t="shared" si="1"/>
        <v>1120</v>
      </c>
      <c r="G5" s="23">
        <v>275</v>
      </c>
      <c r="H5" s="35"/>
      <c r="I5" s="36">
        <f t="shared" si="2"/>
        <v>0</v>
      </c>
      <c r="J5" s="134">
        <f t="shared" si="0"/>
        <v>0</v>
      </c>
      <c r="K5" s="40" t="s">
        <v>76</v>
      </c>
      <c r="L5" s="25" t="s">
        <v>39</v>
      </c>
      <c r="N5" s="1"/>
    </row>
    <row r="6" spans="1:14" ht="60" customHeight="1" x14ac:dyDescent="0.3">
      <c r="A6" s="133" t="s">
        <v>114</v>
      </c>
      <c r="B6" s="119" t="s">
        <v>125</v>
      </c>
      <c r="C6" s="19"/>
      <c r="D6" s="20">
        <v>120</v>
      </c>
      <c r="E6" s="21">
        <v>1600</v>
      </c>
      <c r="F6" s="22">
        <f t="shared" ref="F6" si="3">E6*(70/100)</f>
        <v>1120</v>
      </c>
      <c r="G6" s="23">
        <v>275</v>
      </c>
      <c r="H6" s="35"/>
      <c r="I6" s="36">
        <f t="shared" si="2"/>
        <v>0</v>
      </c>
      <c r="J6" s="134">
        <f t="shared" si="0"/>
        <v>0</v>
      </c>
      <c r="K6" s="40" t="s">
        <v>115</v>
      </c>
      <c r="L6" s="25" t="s">
        <v>116</v>
      </c>
      <c r="N6" s="1"/>
    </row>
    <row r="7" spans="1:14" ht="60" customHeight="1" x14ac:dyDescent="0.3">
      <c r="A7" s="133" t="s">
        <v>1</v>
      </c>
      <c r="B7" s="119" t="s">
        <v>126</v>
      </c>
      <c r="C7" s="19"/>
      <c r="D7" s="20">
        <v>120</v>
      </c>
      <c r="E7" s="21">
        <v>1200</v>
      </c>
      <c r="F7" s="22">
        <f t="shared" si="1"/>
        <v>840</v>
      </c>
      <c r="G7" s="23">
        <v>275</v>
      </c>
      <c r="H7" s="35"/>
      <c r="I7" s="36">
        <f t="shared" si="2"/>
        <v>0</v>
      </c>
      <c r="J7" s="134">
        <f t="shared" si="0"/>
        <v>0</v>
      </c>
      <c r="K7" s="40" t="s">
        <v>91</v>
      </c>
      <c r="L7" s="25" t="s">
        <v>40</v>
      </c>
    </row>
    <row r="8" spans="1:14" ht="60" customHeight="1" x14ac:dyDescent="0.3">
      <c r="A8" s="133" t="s">
        <v>41</v>
      </c>
      <c r="B8" s="119" t="s">
        <v>127</v>
      </c>
      <c r="C8" s="19"/>
      <c r="D8" s="20">
        <v>80</v>
      </c>
      <c r="E8" s="21">
        <v>1200</v>
      </c>
      <c r="F8" s="22">
        <f t="shared" si="1"/>
        <v>840</v>
      </c>
      <c r="G8" s="23">
        <v>195</v>
      </c>
      <c r="H8" s="35"/>
      <c r="I8" s="36">
        <f t="shared" si="2"/>
        <v>0</v>
      </c>
      <c r="J8" s="134">
        <f t="shared" si="0"/>
        <v>0</v>
      </c>
      <c r="K8" s="40" t="s">
        <v>81</v>
      </c>
      <c r="L8" s="25" t="s">
        <v>42</v>
      </c>
    </row>
    <row r="9" spans="1:14" ht="60" customHeight="1" x14ac:dyDescent="0.3">
      <c r="A9" s="133" t="s">
        <v>21</v>
      </c>
      <c r="B9" s="119" t="s">
        <v>128</v>
      </c>
      <c r="C9" s="19"/>
      <c r="D9" s="20">
        <v>80</v>
      </c>
      <c r="E9" s="21">
        <v>900</v>
      </c>
      <c r="F9" s="22">
        <f t="shared" si="1"/>
        <v>630</v>
      </c>
      <c r="G9" s="23">
        <v>195</v>
      </c>
      <c r="H9" s="35"/>
      <c r="I9" s="36">
        <f t="shared" si="2"/>
        <v>0</v>
      </c>
      <c r="J9" s="134">
        <f t="shared" si="0"/>
        <v>0</v>
      </c>
      <c r="K9" s="40" t="s">
        <v>74</v>
      </c>
      <c r="L9" s="25" t="s">
        <v>43</v>
      </c>
    </row>
    <row r="10" spans="1:14" ht="60" customHeight="1" x14ac:dyDescent="0.3">
      <c r="A10" s="133" t="s">
        <v>191</v>
      </c>
      <c r="B10" s="119" t="s">
        <v>192</v>
      </c>
      <c r="C10" s="19"/>
      <c r="D10" s="20">
        <v>80</v>
      </c>
      <c r="E10" s="21">
        <v>1200</v>
      </c>
      <c r="F10" s="22">
        <f t="shared" ref="F10" si="4">E10*(70/100)</f>
        <v>840</v>
      </c>
      <c r="G10" s="23">
        <v>195</v>
      </c>
      <c r="H10" s="35"/>
      <c r="I10" s="36">
        <f t="shared" ref="I10" si="5">H10*F10</f>
        <v>0</v>
      </c>
      <c r="J10" s="134">
        <f t="shared" ref="J10" si="6">H10*G10</f>
        <v>0</v>
      </c>
      <c r="K10" s="40" t="s">
        <v>193</v>
      </c>
      <c r="L10" s="25" t="s">
        <v>194</v>
      </c>
    </row>
    <row r="11" spans="1:14" ht="60" customHeight="1" x14ac:dyDescent="0.3">
      <c r="A11" s="133" t="s">
        <v>175</v>
      </c>
      <c r="B11" s="119" t="s">
        <v>176</v>
      </c>
      <c r="C11" s="19"/>
      <c r="D11" s="20">
        <v>80</v>
      </c>
      <c r="E11" s="21">
        <v>1600</v>
      </c>
      <c r="F11" s="22">
        <f t="shared" si="1"/>
        <v>1120</v>
      </c>
      <c r="G11" s="23">
        <v>246</v>
      </c>
      <c r="H11" s="35"/>
      <c r="I11" s="36">
        <f t="shared" si="2"/>
        <v>0</v>
      </c>
      <c r="J11" s="134">
        <f t="shared" si="0"/>
        <v>0</v>
      </c>
      <c r="K11" s="40" t="s">
        <v>177</v>
      </c>
      <c r="L11" s="25" t="s">
        <v>178</v>
      </c>
    </row>
    <row r="12" spans="1:14" ht="60" customHeight="1" x14ac:dyDescent="0.3">
      <c r="A12" s="133" t="s">
        <v>179</v>
      </c>
      <c r="B12" s="119" t="s">
        <v>180</v>
      </c>
      <c r="C12" s="19"/>
      <c r="D12" s="20">
        <v>80</v>
      </c>
      <c r="E12" s="21">
        <v>1600</v>
      </c>
      <c r="F12" s="22">
        <f t="shared" si="1"/>
        <v>1120</v>
      </c>
      <c r="G12" s="23">
        <v>246</v>
      </c>
      <c r="H12" s="35"/>
      <c r="I12" s="36">
        <f t="shared" si="2"/>
        <v>0</v>
      </c>
      <c r="J12" s="134">
        <f t="shared" si="0"/>
        <v>0</v>
      </c>
      <c r="K12" s="40" t="s">
        <v>181</v>
      </c>
      <c r="L12" s="25" t="s">
        <v>182</v>
      </c>
    </row>
    <row r="13" spans="1:14" ht="60" customHeight="1" x14ac:dyDescent="0.3">
      <c r="A13" s="133" t="s">
        <v>161</v>
      </c>
      <c r="B13" s="119" t="s">
        <v>160</v>
      </c>
      <c r="C13" s="19"/>
      <c r="D13" s="20">
        <v>80</v>
      </c>
      <c r="E13" s="21">
        <v>1200</v>
      </c>
      <c r="F13" s="22">
        <f t="shared" si="1"/>
        <v>840</v>
      </c>
      <c r="G13" s="23">
        <v>195</v>
      </c>
      <c r="H13" s="35"/>
      <c r="I13" s="36">
        <f t="shared" si="2"/>
        <v>0</v>
      </c>
      <c r="J13" s="134">
        <f t="shared" si="0"/>
        <v>0</v>
      </c>
      <c r="K13" s="40" t="s">
        <v>162</v>
      </c>
      <c r="L13" s="25" t="s">
        <v>163</v>
      </c>
    </row>
    <row r="14" spans="1:14" ht="60" customHeight="1" x14ac:dyDescent="0.3">
      <c r="A14" s="133" t="s">
        <v>172</v>
      </c>
      <c r="B14" s="119" t="s">
        <v>171</v>
      </c>
      <c r="C14" s="19"/>
      <c r="D14" s="20">
        <v>80</v>
      </c>
      <c r="E14" s="21">
        <v>1200</v>
      </c>
      <c r="F14" s="22">
        <f t="shared" ref="F14" si="7">E14*(70/100)</f>
        <v>840</v>
      </c>
      <c r="G14" s="23">
        <v>195</v>
      </c>
      <c r="H14" s="35"/>
      <c r="I14" s="36">
        <f t="shared" ref="I14" si="8">H14*F14</f>
        <v>0</v>
      </c>
      <c r="J14" s="134">
        <f t="shared" ref="J14" si="9">H14*G14</f>
        <v>0</v>
      </c>
      <c r="K14" s="40" t="s">
        <v>174</v>
      </c>
      <c r="L14" s="25" t="s">
        <v>173</v>
      </c>
    </row>
    <row r="15" spans="1:14" ht="60" customHeight="1" x14ac:dyDescent="0.3">
      <c r="A15" s="133" t="s">
        <v>165</v>
      </c>
      <c r="B15" s="119" t="s">
        <v>164</v>
      </c>
      <c r="C15" s="19"/>
      <c r="D15" s="20">
        <v>64</v>
      </c>
      <c r="E15" s="21">
        <v>1400</v>
      </c>
      <c r="F15" s="22">
        <f t="shared" si="1"/>
        <v>979.99999999999989</v>
      </c>
      <c r="G15" s="23">
        <v>170</v>
      </c>
      <c r="H15" s="35"/>
      <c r="I15" s="36">
        <f t="shared" si="2"/>
        <v>0</v>
      </c>
      <c r="J15" s="134">
        <f t="shared" si="0"/>
        <v>0</v>
      </c>
      <c r="K15" s="40" t="s">
        <v>166</v>
      </c>
      <c r="L15" s="25" t="s">
        <v>167</v>
      </c>
    </row>
    <row r="16" spans="1:14" ht="60" customHeight="1" x14ac:dyDescent="0.3">
      <c r="A16" s="133" t="s">
        <v>118</v>
      </c>
      <c r="B16" s="119" t="s">
        <v>129</v>
      </c>
      <c r="C16" s="19"/>
      <c r="D16" s="20">
        <v>80</v>
      </c>
      <c r="E16" s="21">
        <v>800</v>
      </c>
      <c r="F16" s="22">
        <f t="shared" ref="F16" si="10">E16*(70/100)</f>
        <v>560</v>
      </c>
      <c r="G16" s="23">
        <v>185</v>
      </c>
      <c r="H16" s="35"/>
      <c r="I16" s="36">
        <f t="shared" ref="I16" si="11">H16*F16</f>
        <v>0</v>
      </c>
      <c r="J16" s="134">
        <f t="shared" si="0"/>
        <v>0</v>
      </c>
      <c r="K16" s="118" t="s">
        <v>120</v>
      </c>
      <c r="L16" s="25" t="s">
        <v>119</v>
      </c>
    </row>
    <row r="17" spans="1:12" ht="60" customHeight="1" x14ac:dyDescent="0.3">
      <c r="A17" s="133" t="s">
        <v>23</v>
      </c>
      <c r="B17" s="119" t="s">
        <v>130</v>
      </c>
      <c r="C17" s="19"/>
      <c r="D17" s="20">
        <v>80</v>
      </c>
      <c r="E17" s="21">
        <v>1200</v>
      </c>
      <c r="F17" s="22">
        <f t="shared" ref="F17:F19" si="12">E17*(70/100)</f>
        <v>840</v>
      </c>
      <c r="G17" s="23">
        <v>204</v>
      </c>
      <c r="H17" s="35"/>
      <c r="I17" s="36">
        <f t="shared" si="2"/>
        <v>0</v>
      </c>
      <c r="J17" s="134">
        <f t="shared" si="0"/>
        <v>0</v>
      </c>
      <c r="K17" s="40" t="s">
        <v>84</v>
      </c>
      <c r="L17" s="25" t="s">
        <v>51</v>
      </c>
    </row>
    <row r="18" spans="1:12" ht="60" customHeight="1" x14ac:dyDescent="0.3">
      <c r="A18" s="133" t="s">
        <v>22</v>
      </c>
      <c r="B18" s="119" t="s">
        <v>131</v>
      </c>
      <c r="C18" s="19"/>
      <c r="D18" s="20">
        <v>80</v>
      </c>
      <c r="E18" s="21">
        <v>1200</v>
      </c>
      <c r="F18" s="22">
        <f t="shared" si="12"/>
        <v>840</v>
      </c>
      <c r="G18" s="23">
        <v>204</v>
      </c>
      <c r="H18" s="35"/>
      <c r="I18" s="36">
        <f t="shared" si="2"/>
        <v>0</v>
      </c>
      <c r="J18" s="134">
        <f t="shared" si="0"/>
        <v>0</v>
      </c>
      <c r="K18" s="40" t="s">
        <v>83</v>
      </c>
      <c r="L18" s="25" t="s">
        <v>50</v>
      </c>
    </row>
    <row r="19" spans="1:12" ht="60" customHeight="1" x14ac:dyDescent="0.3">
      <c r="A19" s="133" t="s">
        <v>24</v>
      </c>
      <c r="B19" s="119" t="s">
        <v>132</v>
      </c>
      <c r="C19" s="19"/>
      <c r="D19" s="20">
        <v>100</v>
      </c>
      <c r="E19" s="21">
        <v>1400</v>
      </c>
      <c r="F19" s="22">
        <f t="shared" si="12"/>
        <v>979.99999999999989</v>
      </c>
      <c r="G19" s="23">
        <v>235</v>
      </c>
      <c r="H19" s="35"/>
      <c r="I19" s="36">
        <f t="shared" si="2"/>
        <v>0</v>
      </c>
      <c r="J19" s="134">
        <f t="shared" si="0"/>
        <v>0</v>
      </c>
      <c r="K19" s="40" t="s">
        <v>82</v>
      </c>
      <c r="L19" s="25" t="s">
        <v>49</v>
      </c>
    </row>
    <row r="20" spans="1:12" ht="60" customHeight="1" x14ac:dyDescent="0.3">
      <c r="A20" s="133" t="s">
        <v>7</v>
      </c>
      <c r="B20" s="119" t="s">
        <v>133</v>
      </c>
      <c r="C20" s="19"/>
      <c r="D20" s="20">
        <v>110</v>
      </c>
      <c r="E20" s="21">
        <v>1500</v>
      </c>
      <c r="F20" s="22">
        <f t="shared" si="1"/>
        <v>1050</v>
      </c>
      <c r="G20" s="23">
        <v>255</v>
      </c>
      <c r="H20" s="35"/>
      <c r="I20" s="36">
        <f t="shared" si="2"/>
        <v>0</v>
      </c>
      <c r="J20" s="134">
        <f t="shared" si="0"/>
        <v>0</v>
      </c>
      <c r="K20" s="40" t="s">
        <v>87</v>
      </c>
      <c r="L20" s="25" t="s">
        <v>53</v>
      </c>
    </row>
    <row r="21" spans="1:12" ht="60" customHeight="1" x14ac:dyDescent="0.3">
      <c r="A21" s="133" t="s">
        <v>5</v>
      </c>
      <c r="B21" s="119" t="s">
        <v>135</v>
      </c>
      <c r="C21" s="19"/>
      <c r="D21" s="20">
        <v>110</v>
      </c>
      <c r="E21" s="21">
        <v>1500</v>
      </c>
      <c r="F21" s="22">
        <f t="shared" si="1"/>
        <v>1050</v>
      </c>
      <c r="G21" s="23">
        <v>255</v>
      </c>
      <c r="H21" s="35"/>
      <c r="I21" s="36">
        <f t="shared" si="2"/>
        <v>0</v>
      </c>
      <c r="J21" s="134">
        <f t="shared" si="0"/>
        <v>0</v>
      </c>
      <c r="K21" s="40" t="s">
        <v>89</v>
      </c>
      <c r="L21" s="25" t="s">
        <v>54</v>
      </c>
    </row>
    <row r="22" spans="1:12" ht="60" customHeight="1" x14ac:dyDescent="0.3">
      <c r="A22" s="133" t="s">
        <v>3</v>
      </c>
      <c r="B22" s="119" t="s">
        <v>136</v>
      </c>
      <c r="C22" s="19"/>
      <c r="D22" s="20">
        <v>100</v>
      </c>
      <c r="E22" s="21">
        <v>1400</v>
      </c>
      <c r="F22" s="22">
        <f t="shared" si="1"/>
        <v>979.99999999999989</v>
      </c>
      <c r="G22" s="23">
        <v>235</v>
      </c>
      <c r="H22" s="35"/>
      <c r="I22" s="36">
        <f t="shared" si="2"/>
        <v>0</v>
      </c>
      <c r="J22" s="134">
        <f t="shared" si="0"/>
        <v>0</v>
      </c>
      <c r="K22" s="40" t="s">
        <v>67</v>
      </c>
      <c r="L22" s="25" t="s">
        <v>57</v>
      </c>
    </row>
    <row r="23" spans="1:12" ht="60" customHeight="1" x14ac:dyDescent="0.3">
      <c r="A23" s="133" t="s">
        <v>16</v>
      </c>
      <c r="B23" s="119" t="s">
        <v>137</v>
      </c>
      <c r="C23" s="19"/>
      <c r="D23" s="20">
        <v>100</v>
      </c>
      <c r="E23" s="21">
        <v>1400</v>
      </c>
      <c r="F23" s="22">
        <f>E23*(70/100)</f>
        <v>979.99999999999989</v>
      </c>
      <c r="G23" s="23">
        <v>235</v>
      </c>
      <c r="H23" s="35"/>
      <c r="I23" s="36">
        <f t="shared" si="2"/>
        <v>0</v>
      </c>
      <c r="J23" s="134">
        <f t="shared" si="0"/>
        <v>0</v>
      </c>
      <c r="K23" s="40" t="s">
        <v>88</v>
      </c>
      <c r="L23" s="25" t="s">
        <v>56</v>
      </c>
    </row>
    <row r="24" spans="1:12" ht="60" customHeight="1" x14ac:dyDescent="0.3">
      <c r="A24" s="133" t="s">
        <v>108</v>
      </c>
      <c r="B24" s="119" t="s">
        <v>138</v>
      </c>
      <c r="C24" s="19"/>
      <c r="D24" s="20">
        <v>100</v>
      </c>
      <c r="E24" s="21">
        <v>1400</v>
      </c>
      <c r="F24" s="22">
        <f>E24*(70/100)</f>
        <v>979.99999999999989</v>
      </c>
      <c r="G24" s="23">
        <v>235</v>
      </c>
      <c r="H24" s="35"/>
      <c r="I24" s="36">
        <f t="shared" si="2"/>
        <v>0</v>
      </c>
      <c r="J24" s="134">
        <f t="shared" si="0"/>
        <v>0</v>
      </c>
      <c r="K24" s="40" t="s">
        <v>109</v>
      </c>
      <c r="L24" s="25" t="s">
        <v>113</v>
      </c>
    </row>
    <row r="25" spans="1:12" ht="60" customHeight="1" x14ac:dyDescent="0.3">
      <c r="A25" s="133" t="s">
        <v>6</v>
      </c>
      <c r="B25" s="119" t="s">
        <v>139</v>
      </c>
      <c r="C25" s="19"/>
      <c r="D25" s="20">
        <v>100</v>
      </c>
      <c r="E25" s="21">
        <v>1400</v>
      </c>
      <c r="F25" s="22">
        <f t="shared" si="1"/>
        <v>979.99999999999989</v>
      </c>
      <c r="G25" s="23">
        <v>235</v>
      </c>
      <c r="H25" s="35"/>
      <c r="I25" s="36">
        <f t="shared" si="2"/>
        <v>0</v>
      </c>
      <c r="J25" s="134">
        <f t="shared" si="0"/>
        <v>0</v>
      </c>
      <c r="K25" s="40" t="s">
        <v>86</v>
      </c>
      <c r="L25" s="25" t="s">
        <v>61</v>
      </c>
    </row>
    <row r="26" spans="1:12" ht="60" customHeight="1" x14ac:dyDescent="0.3">
      <c r="A26" s="133" t="s">
        <v>105</v>
      </c>
      <c r="B26" s="119" t="s">
        <v>140</v>
      </c>
      <c r="C26" s="19"/>
      <c r="D26" s="20">
        <v>100</v>
      </c>
      <c r="E26" s="21">
        <v>1400</v>
      </c>
      <c r="F26" s="22">
        <f t="shared" ref="F26" si="13">E26*(70/100)</f>
        <v>979.99999999999989</v>
      </c>
      <c r="G26" s="23">
        <v>235</v>
      </c>
      <c r="H26" s="35"/>
      <c r="I26" s="36">
        <f t="shared" si="2"/>
        <v>0</v>
      </c>
      <c r="J26" s="134">
        <f t="shared" si="0"/>
        <v>0</v>
      </c>
      <c r="K26" s="40" t="s">
        <v>86</v>
      </c>
      <c r="L26" s="25" t="s">
        <v>106</v>
      </c>
    </row>
    <row r="27" spans="1:12" ht="60" customHeight="1" x14ac:dyDescent="0.3">
      <c r="A27" s="133" t="s">
        <v>30</v>
      </c>
      <c r="B27" s="119" t="s">
        <v>141</v>
      </c>
      <c r="C27" s="19"/>
      <c r="D27" s="20">
        <v>100</v>
      </c>
      <c r="E27" s="21">
        <v>1400</v>
      </c>
      <c r="F27" s="22">
        <f t="shared" si="1"/>
        <v>979.99999999999989</v>
      </c>
      <c r="G27" s="23">
        <v>235</v>
      </c>
      <c r="H27" s="35"/>
      <c r="I27" s="36">
        <f t="shared" si="2"/>
        <v>0</v>
      </c>
      <c r="J27" s="134">
        <f t="shared" si="0"/>
        <v>0</v>
      </c>
      <c r="K27" s="40" t="s">
        <v>90</v>
      </c>
      <c r="L27" s="25" t="s">
        <v>37</v>
      </c>
    </row>
    <row r="28" spans="1:12" ht="60" customHeight="1" x14ac:dyDescent="0.3">
      <c r="A28" s="133" t="s">
        <v>117</v>
      </c>
      <c r="B28" s="119" t="s">
        <v>142</v>
      </c>
      <c r="C28" s="19"/>
      <c r="D28" s="20">
        <v>100</v>
      </c>
      <c r="E28" s="21">
        <v>1400</v>
      </c>
      <c r="F28" s="22">
        <f t="shared" ref="F28" si="14">E28*(70/100)</f>
        <v>979.99999999999989</v>
      </c>
      <c r="G28" s="23">
        <v>235</v>
      </c>
      <c r="H28" s="35"/>
      <c r="I28" s="36">
        <f t="shared" si="2"/>
        <v>0</v>
      </c>
      <c r="J28" s="134">
        <f t="shared" si="0"/>
        <v>0</v>
      </c>
      <c r="K28" s="40" t="s">
        <v>90</v>
      </c>
      <c r="L28" s="25" t="s">
        <v>37</v>
      </c>
    </row>
    <row r="29" spans="1:12" ht="60" customHeight="1" x14ac:dyDescent="0.3">
      <c r="A29" s="133" t="s">
        <v>25</v>
      </c>
      <c r="B29" s="119" t="s">
        <v>143</v>
      </c>
      <c r="C29" s="19"/>
      <c r="D29" s="20">
        <v>100</v>
      </c>
      <c r="E29" s="21">
        <v>1000</v>
      </c>
      <c r="F29" s="22">
        <f t="shared" si="1"/>
        <v>700</v>
      </c>
      <c r="G29" s="23">
        <v>235</v>
      </c>
      <c r="H29" s="35"/>
      <c r="I29" s="36">
        <f t="shared" si="2"/>
        <v>0</v>
      </c>
      <c r="J29" s="134">
        <f t="shared" si="0"/>
        <v>0</v>
      </c>
      <c r="K29" s="40" t="s">
        <v>79</v>
      </c>
      <c r="L29" s="25" t="s">
        <v>65</v>
      </c>
    </row>
    <row r="30" spans="1:12" ht="60" customHeight="1" x14ac:dyDescent="0.3">
      <c r="A30" s="133" t="s">
        <v>14</v>
      </c>
      <c r="B30" s="119" t="s">
        <v>144</v>
      </c>
      <c r="C30" s="19"/>
      <c r="D30" s="20">
        <v>100</v>
      </c>
      <c r="E30" s="21">
        <v>1300</v>
      </c>
      <c r="F30" s="22">
        <f t="shared" si="1"/>
        <v>909.99999999999989</v>
      </c>
      <c r="G30" s="23">
        <v>235</v>
      </c>
      <c r="H30" s="35"/>
      <c r="I30" s="36">
        <f t="shared" si="2"/>
        <v>0</v>
      </c>
      <c r="J30" s="134">
        <f t="shared" si="0"/>
        <v>0</v>
      </c>
      <c r="K30" s="40" t="s">
        <v>70</v>
      </c>
      <c r="L30" s="25" t="s">
        <v>62</v>
      </c>
    </row>
    <row r="31" spans="1:12" ht="60" customHeight="1" x14ac:dyDescent="0.3">
      <c r="A31" s="133" t="s">
        <v>10</v>
      </c>
      <c r="B31" s="119" t="s">
        <v>145</v>
      </c>
      <c r="C31" s="19"/>
      <c r="D31" s="20">
        <v>100</v>
      </c>
      <c r="E31" s="21">
        <v>1300</v>
      </c>
      <c r="F31" s="22">
        <f t="shared" si="1"/>
        <v>909.99999999999989</v>
      </c>
      <c r="G31" s="23">
        <v>235</v>
      </c>
      <c r="H31" s="35"/>
      <c r="I31" s="36">
        <f t="shared" si="2"/>
        <v>0</v>
      </c>
      <c r="J31" s="134">
        <f t="shared" si="0"/>
        <v>0</v>
      </c>
      <c r="K31" s="40" t="s">
        <v>72</v>
      </c>
      <c r="L31" s="25" t="s">
        <v>63</v>
      </c>
    </row>
    <row r="32" spans="1:12" ht="60" customHeight="1" x14ac:dyDescent="0.3">
      <c r="A32" s="133" t="s">
        <v>111</v>
      </c>
      <c r="B32" s="119" t="s">
        <v>146</v>
      </c>
      <c r="C32" s="19"/>
      <c r="D32" s="20">
        <v>100</v>
      </c>
      <c r="E32" s="21">
        <v>1500</v>
      </c>
      <c r="F32" s="22">
        <f t="shared" si="1"/>
        <v>1050</v>
      </c>
      <c r="G32" s="23">
        <v>285</v>
      </c>
      <c r="H32" s="35"/>
      <c r="I32" s="36">
        <f t="shared" si="2"/>
        <v>0</v>
      </c>
      <c r="J32" s="134">
        <f t="shared" si="0"/>
        <v>0</v>
      </c>
      <c r="K32" s="40" t="s">
        <v>110</v>
      </c>
      <c r="L32" s="25" t="s">
        <v>112</v>
      </c>
    </row>
    <row r="33" spans="1:12" ht="60" customHeight="1" thickBot="1" x14ac:dyDescent="0.35">
      <c r="A33" s="224" t="s">
        <v>4</v>
      </c>
      <c r="B33" s="120" t="s">
        <v>147</v>
      </c>
      <c r="C33" s="47"/>
      <c r="D33" s="48">
        <v>144</v>
      </c>
      <c r="E33" s="49">
        <v>1600</v>
      </c>
      <c r="F33" s="50">
        <f t="shared" si="1"/>
        <v>1120</v>
      </c>
      <c r="G33" s="51">
        <v>220</v>
      </c>
      <c r="H33" s="52"/>
      <c r="I33" s="131">
        <f t="shared" si="2"/>
        <v>0</v>
      </c>
      <c r="J33" s="136">
        <f t="shared" si="0"/>
        <v>0</v>
      </c>
      <c r="K33" s="53" t="s">
        <v>80</v>
      </c>
      <c r="L33" s="54" t="s">
        <v>38</v>
      </c>
    </row>
    <row r="34" spans="1:12" ht="60" customHeight="1" x14ac:dyDescent="0.3">
      <c r="A34" s="195" t="s">
        <v>209</v>
      </c>
      <c r="B34" s="196" t="s">
        <v>211</v>
      </c>
      <c r="C34" s="197"/>
      <c r="D34" s="198">
        <v>100</v>
      </c>
      <c r="E34" s="199">
        <v>1200</v>
      </c>
      <c r="F34" s="200">
        <f t="shared" si="1"/>
        <v>840</v>
      </c>
      <c r="G34" s="201">
        <v>235</v>
      </c>
      <c r="H34" s="202"/>
      <c r="I34" s="203">
        <f t="shared" si="2"/>
        <v>0</v>
      </c>
      <c r="J34" s="204">
        <f t="shared" si="0"/>
        <v>0</v>
      </c>
      <c r="K34" s="205" t="s">
        <v>213</v>
      </c>
      <c r="L34" s="206" t="s">
        <v>215</v>
      </c>
    </row>
    <row r="35" spans="1:12" ht="60" customHeight="1" x14ac:dyDescent="0.3">
      <c r="A35" s="207" t="s">
        <v>210</v>
      </c>
      <c r="B35" s="208" t="s">
        <v>212</v>
      </c>
      <c r="C35" s="209"/>
      <c r="D35" s="210">
        <v>100</v>
      </c>
      <c r="E35" s="211">
        <v>1200</v>
      </c>
      <c r="F35" s="212">
        <f t="shared" ref="F35" si="15">E35*(70/100)</f>
        <v>840</v>
      </c>
      <c r="G35" s="213">
        <v>235</v>
      </c>
      <c r="H35" s="214"/>
      <c r="I35" s="215">
        <f t="shared" ref="I35" si="16">H35*F35</f>
        <v>0</v>
      </c>
      <c r="J35" s="216">
        <f t="shared" ref="J35" si="17">H35*G35</f>
        <v>0</v>
      </c>
      <c r="K35" s="217" t="s">
        <v>214</v>
      </c>
      <c r="L35" s="218"/>
    </row>
    <row r="36" spans="1:12" ht="60" customHeight="1" thickBot="1" x14ac:dyDescent="0.35">
      <c r="A36" s="183" t="s">
        <v>168</v>
      </c>
      <c r="B36" s="184" t="s">
        <v>169</v>
      </c>
      <c r="C36" s="185"/>
      <c r="D36" s="186">
        <v>64</v>
      </c>
      <c r="E36" s="187">
        <v>1500</v>
      </c>
      <c r="F36" s="188">
        <f t="shared" si="1"/>
        <v>1050</v>
      </c>
      <c r="G36" s="189">
        <v>186</v>
      </c>
      <c r="H36" s="190"/>
      <c r="I36" s="191">
        <f t="shared" si="2"/>
        <v>0</v>
      </c>
      <c r="J36" s="192">
        <f t="shared" si="0"/>
        <v>0</v>
      </c>
      <c r="K36" s="193" t="s">
        <v>170</v>
      </c>
      <c r="L36" s="194"/>
    </row>
    <row r="37" spans="1:12" ht="60" customHeight="1" x14ac:dyDescent="0.3">
      <c r="A37" s="156" t="s">
        <v>12</v>
      </c>
      <c r="B37" s="121" t="s">
        <v>148</v>
      </c>
      <c r="C37" s="26"/>
      <c r="D37" s="27">
        <v>80</v>
      </c>
      <c r="E37" s="28">
        <v>1100</v>
      </c>
      <c r="F37" s="29">
        <f>E37*(70/100)</f>
        <v>770</v>
      </c>
      <c r="G37" s="30">
        <v>195</v>
      </c>
      <c r="H37" s="110"/>
      <c r="I37" s="62">
        <f t="shared" si="2"/>
        <v>0</v>
      </c>
      <c r="J37" s="137">
        <f t="shared" si="0"/>
        <v>0</v>
      </c>
      <c r="K37" s="41" t="s">
        <v>85</v>
      </c>
      <c r="L37" s="31" t="s">
        <v>44</v>
      </c>
    </row>
    <row r="38" spans="1:12" ht="60" customHeight="1" x14ac:dyDescent="0.3">
      <c r="A38" s="156" t="s">
        <v>9</v>
      </c>
      <c r="B38" s="157" t="s">
        <v>149</v>
      </c>
      <c r="C38" s="158"/>
      <c r="D38" s="27">
        <v>80</v>
      </c>
      <c r="E38" s="28">
        <v>1100</v>
      </c>
      <c r="F38" s="29">
        <f>E38*(70/100)</f>
        <v>770</v>
      </c>
      <c r="G38" s="30">
        <v>195</v>
      </c>
      <c r="H38" s="110"/>
      <c r="I38" s="159">
        <f t="shared" ref="I38:I40" si="18">H38*F38</f>
        <v>0</v>
      </c>
      <c r="J38" s="160">
        <f t="shared" ref="J38:J40" si="19">H38*G38</f>
        <v>0</v>
      </c>
      <c r="K38" s="41" t="s">
        <v>93</v>
      </c>
      <c r="L38" s="31" t="s">
        <v>45</v>
      </c>
    </row>
    <row r="39" spans="1:12" ht="60" customHeight="1" x14ac:dyDescent="0.3">
      <c r="A39" s="156" t="s">
        <v>183</v>
      </c>
      <c r="B39" s="157" t="s">
        <v>184</v>
      </c>
      <c r="C39" s="158"/>
      <c r="D39" s="27">
        <v>80</v>
      </c>
      <c r="E39" s="28">
        <v>1400</v>
      </c>
      <c r="F39" s="29">
        <f>E39*(70/100)</f>
        <v>979.99999999999989</v>
      </c>
      <c r="G39" s="30">
        <v>195</v>
      </c>
      <c r="H39" s="110"/>
      <c r="I39" s="159">
        <f t="shared" si="18"/>
        <v>0</v>
      </c>
      <c r="J39" s="160">
        <f t="shared" si="19"/>
        <v>0</v>
      </c>
      <c r="K39" s="41" t="s">
        <v>185</v>
      </c>
      <c r="L39" s="31" t="s">
        <v>186</v>
      </c>
    </row>
    <row r="40" spans="1:12" ht="60" customHeight="1" x14ac:dyDescent="0.3">
      <c r="A40" s="156" t="s">
        <v>189</v>
      </c>
      <c r="B40" s="157" t="s">
        <v>188</v>
      </c>
      <c r="C40" s="158"/>
      <c r="D40" s="27">
        <v>64</v>
      </c>
      <c r="E40" s="28">
        <v>900</v>
      </c>
      <c r="F40" s="29">
        <f>E40*(70/100)</f>
        <v>630</v>
      </c>
      <c r="G40" s="237">
        <v>170</v>
      </c>
      <c r="H40" s="110"/>
      <c r="I40" s="159">
        <f t="shared" si="18"/>
        <v>0</v>
      </c>
      <c r="J40" s="160">
        <f t="shared" si="19"/>
        <v>0</v>
      </c>
      <c r="K40" s="41" t="s">
        <v>190</v>
      </c>
      <c r="L40" s="31" t="s">
        <v>208</v>
      </c>
    </row>
    <row r="41" spans="1:12" ht="60" customHeight="1" thickBot="1" x14ac:dyDescent="0.35">
      <c r="A41" s="162" t="s">
        <v>216</v>
      </c>
      <c r="B41" s="147" t="s">
        <v>218</v>
      </c>
      <c r="C41" s="148"/>
      <c r="D41" s="149">
        <v>80</v>
      </c>
      <c r="E41" s="150">
        <v>1000</v>
      </c>
      <c r="F41" s="151">
        <f>E41*(70/100)</f>
        <v>700</v>
      </c>
      <c r="G41" s="182">
        <v>207</v>
      </c>
      <c r="H41" s="152"/>
      <c r="I41" s="153">
        <f t="shared" si="2"/>
        <v>0</v>
      </c>
      <c r="J41" s="154">
        <f t="shared" si="0"/>
        <v>0</v>
      </c>
      <c r="K41" s="155" t="s">
        <v>217</v>
      </c>
      <c r="L41" s="161"/>
    </row>
    <row r="42" spans="1:12" ht="60" customHeight="1" x14ac:dyDescent="0.3">
      <c r="A42" s="225" t="s">
        <v>8</v>
      </c>
      <c r="B42" s="122" t="s">
        <v>150</v>
      </c>
      <c r="C42" s="64"/>
      <c r="D42" s="65">
        <v>105</v>
      </c>
      <c r="E42" s="233">
        <v>600</v>
      </c>
      <c r="F42" s="66">
        <f t="shared" si="1"/>
        <v>420</v>
      </c>
      <c r="G42" s="67">
        <v>110</v>
      </c>
      <c r="H42" s="111"/>
      <c r="I42" s="63">
        <f t="shared" si="2"/>
        <v>0</v>
      </c>
      <c r="J42" s="138">
        <f t="shared" si="0"/>
        <v>0</v>
      </c>
      <c r="K42" s="68" t="s">
        <v>78</v>
      </c>
      <c r="L42" s="69" t="s">
        <v>47</v>
      </c>
    </row>
    <row r="43" spans="1:12" ht="60" customHeight="1" x14ac:dyDescent="0.3">
      <c r="A43" s="226" t="s">
        <v>17</v>
      </c>
      <c r="B43" s="172" t="s">
        <v>151</v>
      </c>
      <c r="C43" s="173"/>
      <c r="D43" s="174">
        <v>105</v>
      </c>
      <c r="E43" s="234">
        <v>600</v>
      </c>
      <c r="F43" s="175">
        <f t="shared" si="1"/>
        <v>420</v>
      </c>
      <c r="G43" s="176">
        <v>110</v>
      </c>
      <c r="H43" s="177"/>
      <c r="I43" s="178">
        <f t="shared" si="2"/>
        <v>0</v>
      </c>
      <c r="J43" s="179">
        <f t="shared" ref="J43:J44" si="20">H43*G43</f>
        <v>0</v>
      </c>
      <c r="K43" s="180" t="s">
        <v>71</v>
      </c>
      <c r="L43" s="181" t="s">
        <v>46</v>
      </c>
    </row>
    <row r="44" spans="1:12" ht="60" customHeight="1" x14ac:dyDescent="0.3">
      <c r="A44" s="226" t="s">
        <v>195</v>
      </c>
      <c r="B44" s="172" t="s">
        <v>198</v>
      </c>
      <c r="C44" s="173"/>
      <c r="D44" s="174">
        <v>105</v>
      </c>
      <c r="E44" s="234">
        <v>600</v>
      </c>
      <c r="F44" s="175">
        <f t="shared" si="1"/>
        <v>420</v>
      </c>
      <c r="G44" s="176">
        <v>110</v>
      </c>
      <c r="H44" s="177"/>
      <c r="I44" s="178">
        <f t="shared" si="2"/>
        <v>0</v>
      </c>
      <c r="J44" s="179">
        <f t="shared" si="20"/>
        <v>0</v>
      </c>
      <c r="K44" s="180" t="s">
        <v>201</v>
      </c>
      <c r="L44" s="181" t="s">
        <v>205</v>
      </c>
    </row>
    <row r="45" spans="1:12" ht="60" customHeight="1" x14ac:dyDescent="0.3">
      <c r="A45" s="226" t="s">
        <v>196</v>
      </c>
      <c r="B45" s="172" t="s">
        <v>199</v>
      </c>
      <c r="C45" s="173"/>
      <c r="D45" s="174">
        <v>105</v>
      </c>
      <c r="E45" s="234">
        <v>600</v>
      </c>
      <c r="F45" s="175">
        <f t="shared" ref="F45" si="21">E45*(70/100)</f>
        <v>420</v>
      </c>
      <c r="G45" s="176">
        <v>110</v>
      </c>
      <c r="H45" s="177"/>
      <c r="I45" s="178">
        <f t="shared" ref="I45" si="22">H45*F45</f>
        <v>0</v>
      </c>
      <c r="J45" s="179">
        <f t="shared" si="0"/>
        <v>0</v>
      </c>
      <c r="K45" s="180" t="s">
        <v>202</v>
      </c>
      <c r="L45" s="181" t="s">
        <v>206</v>
      </c>
    </row>
    <row r="46" spans="1:12" ht="60" customHeight="1" thickBot="1" x14ac:dyDescent="0.35">
      <c r="A46" s="227" t="s">
        <v>197</v>
      </c>
      <c r="B46" s="132" t="s">
        <v>200</v>
      </c>
      <c r="C46" s="163"/>
      <c r="D46" s="164">
        <v>105</v>
      </c>
      <c r="E46" s="235">
        <v>600</v>
      </c>
      <c r="F46" s="165">
        <f t="shared" si="1"/>
        <v>420</v>
      </c>
      <c r="G46" s="166">
        <v>110</v>
      </c>
      <c r="H46" s="167"/>
      <c r="I46" s="168">
        <f t="shared" si="2"/>
        <v>0</v>
      </c>
      <c r="J46" s="169">
        <f t="shared" ref="J46:J54" si="23">H46*G46</f>
        <v>0</v>
      </c>
      <c r="K46" s="170" t="s">
        <v>203</v>
      </c>
      <c r="L46" s="171" t="s">
        <v>204</v>
      </c>
    </row>
    <row r="47" spans="1:12" ht="60" customHeight="1" x14ac:dyDescent="0.3">
      <c r="A47" s="228" t="s">
        <v>2</v>
      </c>
      <c r="B47" s="123" t="s">
        <v>152</v>
      </c>
      <c r="C47" s="70"/>
      <c r="D47" s="71">
        <v>120</v>
      </c>
      <c r="E47" s="72">
        <v>1500</v>
      </c>
      <c r="F47" s="73">
        <f t="shared" si="1"/>
        <v>1050</v>
      </c>
      <c r="G47" s="74">
        <v>295</v>
      </c>
      <c r="H47" s="112"/>
      <c r="I47" s="90">
        <f t="shared" si="2"/>
        <v>0</v>
      </c>
      <c r="J47" s="139">
        <f t="shared" si="23"/>
        <v>0</v>
      </c>
      <c r="K47" s="76" t="s">
        <v>95</v>
      </c>
      <c r="L47" s="77" t="s">
        <v>60</v>
      </c>
    </row>
    <row r="48" spans="1:12" ht="60" customHeight="1" x14ac:dyDescent="0.3">
      <c r="A48" s="229" t="s">
        <v>11</v>
      </c>
      <c r="B48" s="124" t="s">
        <v>153</v>
      </c>
      <c r="C48" s="78"/>
      <c r="D48" s="79">
        <v>100</v>
      </c>
      <c r="E48" s="80">
        <v>1400</v>
      </c>
      <c r="F48" s="81">
        <f t="shared" si="1"/>
        <v>979.99999999999989</v>
      </c>
      <c r="G48" s="82">
        <v>250</v>
      </c>
      <c r="H48" s="112"/>
      <c r="I48" s="75">
        <f t="shared" si="2"/>
        <v>0</v>
      </c>
      <c r="J48" s="140">
        <f t="shared" si="23"/>
        <v>0</v>
      </c>
      <c r="K48" s="76" t="s">
        <v>92</v>
      </c>
      <c r="L48" s="83" t="s">
        <v>52</v>
      </c>
    </row>
    <row r="49" spans="1:12" ht="60" customHeight="1" x14ac:dyDescent="0.3">
      <c r="A49" s="229" t="s">
        <v>15</v>
      </c>
      <c r="B49" s="124" t="s">
        <v>154</v>
      </c>
      <c r="C49" s="78"/>
      <c r="D49" s="79">
        <v>100</v>
      </c>
      <c r="E49" s="80">
        <v>1400</v>
      </c>
      <c r="F49" s="81">
        <f t="shared" si="1"/>
        <v>979.99999999999989</v>
      </c>
      <c r="G49" s="82">
        <v>250</v>
      </c>
      <c r="H49" s="112"/>
      <c r="I49" s="75">
        <f t="shared" si="2"/>
        <v>0</v>
      </c>
      <c r="J49" s="140">
        <f t="shared" si="23"/>
        <v>0</v>
      </c>
      <c r="K49" s="76" t="s">
        <v>207</v>
      </c>
      <c r="L49" s="83" t="s">
        <v>58</v>
      </c>
    </row>
    <row r="50" spans="1:12" ht="60" customHeight="1" x14ac:dyDescent="0.3">
      <c r="A50" s="229" t="s">
        <v>20</v>
      </c>
      <c r="B50" s="124" t="s">
        <v>155</v>
      </c>
      <c r="C50" s="78"/>
      <c r="D50" s="79">
        <v>100</v>
      </c>
      <c r="E50" s="80">
        <v>1500</v>
      </c>
      <c r="F50" s="81">
        <f t="shared" ref="F50" si="24">E50*(70/100)</f>
        <v>1050</v>
      </c>
      <c r="G50" s="82">
        <v>250</v>
      </c>
      <c r="H50" s="112"/>
      <c r="I50" s="75">
        <f t="shared" si="2"/>
        <v>0</v>
      </c>
      <c r="J50" s="140">
        <f t="shared" si="23"/>
        <v>0</v>
      </c>
      <c r="K50" s="76" t="s">
        <v>96</v>
      </c>
      <c r="L50" s="83" t="s">
        <v>55</v>
      </c>
    </row>
    <row r="51" spans="1:12" ht="60" customHeight="1" thickBot="1" x14ac:dyDescent="0.35">
      <c r="A51" s="230" t="s">
        <v>13</v>
      </c>
      <c r="B51" s="125" t="s">
        <v>156</v>
      </c>
      <c r="C51" s="84"/>
      <c r="D51" s="85">
        <v>100</v>
      </c>
      <c r="E51" s="86">
        <v>1400</v>
      </c>
      <c r="F51" s="87">
        <f t="shared" si="1"/>
        <v>979.99999999999989</v>
      </c>
      <c r="G51" s="88">
        <v>250</v>
      </c>
      <c r="H51" s="117"/>
      <c r="I51" s="92">
        <f t="shared" si="2"/>
        <v>0</v>
      </c>
      <c r="J51" s="141">
        <f t="shared" si="23"/>
        <v>0</v>
      </c>
      <c r="K51" s="76" t="s">
        <v>94</v>
      </c>
      <c r="L51" s="89" t="s">
        <v>59</v>
      </c>
    </row>
    <row r="52" spans="1:12" ht="60" customHeight="1" x14ac:dyDescent="0.3">
      <c r="A52" s="55" t="s">
        <v>31</v>
      </c>
      <c r="B52" s="126" t="s">
        <v>157</v>
      </c>
      <c r="C52" s="56"/>
      <c r="D52" s="57">
        <v>1</v>
      </c>
      <c r="E52" s="58">
        <v>800</v>
      </c>
      <c r="F52" s="59">
        <f t="shared" ref="F52:F53" si="25">E52*(70/100)</f>
        <v>560</v>
      </c>
      <c r="G52" s="32">
        <v>48</v>
      </c>
      <c r="H52" s="113"/>
      <c r="I52" s="91">
        <f t="shared" si="2"/>
        <v>0</v>
      </c>
      <c r="J52" s="142">
        <f t="shared" si="23"/>
        <v>0</v>
      </c>
      <c r="K52" s="42" t="s">
        <v>100</v>
      </c>
      <c r="L52" s="60"/>
    </row>
    <row r="53" spans="1:12" ht="60" customHeight="1" x14ac:dyDescent="0.3">
      <c r="A53" s="101" t="s">
        <v>32</v>
      </c>
      <c r="B53" s="127" t="s">
        <v>158</v>
      </c>
      <c r="C53" s="102"/>
      <c r="D53" s="103">
        <v>1</v>
      </c>
      <c r="E53" s="104">
        <v>600</v>
      </c>
      <c r="F53" s="105">
        <f t="shared" si="25"/>
        <v>420</v>
      </c>
      <c r="G53" s="106">
        <v>33</v>
      </c>
      <c r="H53" s="114"/>
      <c r="I53" s="61">
        <f t="shared" si="2"/>
        <v>0</v>
      </c>
      <c r="J53" s="143">
        <f t="shared" si="23"/>
        <v>0</v>
      </c>
      <c r="K53" s="107" t="s">
        <v>99</v>
      </c>
      <c r="L53" s="108"/>
    </row>
    <row r="54" spans="1:12" ht="60" customHeight="1" thickBot="1" x14ac:dyDescent="0.35">
      <c r="A54" s="93" t="s">
        <v>107</v>
      </c>
      <c r="B54" s="128" t="s">
        <v>159</v>
      </c>
      <c r="C54" s="94"/>
      <c r="D54" s="95">
        <v>1</v>
      </c>
      <c r="E54" s="96">
        <v>800</v>
      </c>
      <c r="F54" s="97">
        <f t="shared" si="1"/>
        <v>560</v>
      </c>
      <c r="G54" s="98">
        <v>430</v>
      </c>
      <c r="H54" s="115"/>
      <c r="I54" s="109">
        <f t="shared" si="2"/>
        <v>0</v>
      </c>
      <c r="J54" s="144">
        <f t="shared" si="23"/>
        <v>0</v>
      </c>
      <c r="K54" s="99" t="s">
        <v>104</v>
      </c>
      <c r="L54" s="100"/>
    </row>
    <row r="55" spans="1:12" ht="26.25" customHeight="1" thickBot="1" x14ac:dyDescent="0.35">
      <c r="A55" s="231" t="s">
        <v>18</v>
      </c>
      <c r="B55" s="129"/>
      <c r="C55" s="2"/>
      <c r="D55" s="11"/>
      <c r="E55" s="13">
        <f>SUM(E2:E54)</f>
        <v>65300</v>
      </c>
      <c r="F55" s="17">
        <f>SUM(F2:F54)</f>
        <v>45710</v>
      </c>
      <c r="G55" s="39"/>
      <c r="H55" s="37">
        <f>SUM(H2:H54)</f>
        <v>0</v>
      </c>
      <c r="I55" s="38">
        <f>SUM(I2:I54)</f>
        <v>0</v>
      </c>
      <c r="J55" s="145">
        <f>SUM(J2:J54)</f>
        <v>0</v>
      </c>
      <c r="K55" s="43"/>
      <c r="L55" s="7"/>
    </row>
    <row r="56" spans="1:12" x14ac:dyDescent="0.3">
      <c r="I56" s="5"/>
      <c r="K56" s="44"/>
      <c r="L56"/>
    </row>
    <row r="57" spans="1:12" ht="31.5" customHeight="1" x14ac:dyDescent="0.3">
      <c r="A57" s="219" t="s">
        <v>187</v>
      </c>
      <c r="B57" s="219"/>
      <c r="C57" s="219"/>
      <c r="D57" s="219"/>
      <c r="E57" s="220" t="s">
        <v>103</v>
      </c>
      <c r="F57" s="221"/>
      <c r="G57" s="221"/>
      <c r="H57" s="221"/>
      <c r="I57" s="4"/>
      <c r="K57" s="44"/>
      <c r="L57"/>
    </row>
    <row r="58" spans="1:12" x14ac:dyDescent="0.3">
      <c r="A58" s="222"/>
      <c r="B58" s="222"/>
      <c r="C58" s="222"/>
      <c r="D58" s="222"/>
      <c r="E58" s="220"/>
      <c r="F58" s="221"/>
      <c r="G58" s="221"/>
      <c r="H58" s="221"/>
      <c r="I58" s="4"/>
      <c r="K58" s="44"/>
      <c r="L58"/>
    </row>
    <row r="59" spans="1:12" x14ac:dyDescent="0.3">
      <c r="E59" s="236"/>
      <c r="I59" s="4"/>
      <c r="K59" s="44"/>
      <c r="L59"/>
    </row>
    <row r="60" spans="1:12" x14ac:dyDescent="0.3">
      <c r="E60" s="236"/>
      <c r="K60" s="45"/>
    </row>
    <row r="61" spans="1:12" x14ac:dyDescent="0.3">
      <c r="E61" s="236"/>
      <c r="K61" s="45"/>
    </row>
    <row r="62" spans="1:12" x14ac:dyDescent="0.3">
      <c r="E62" s="236"/>
      <c r="K62" s="45"/>
    </row>
    <row r="63" spans="1:12" x14ac:dyDescent="0.3">
      <c r="E63" s="236"/>
      <c r="K63" s="45"/>
    </row>
    <row r="64" spans="1:12" x14ac:dyDescent="0.3">
      <c r="E64" s="236"/>
      <c r="K64" s="45"/>
    </row>
    <row r="65" spans="5:11" x14ac:dyDescent="0.3">
      <c r="E65" s="236"/>
      <c r="K65" s="45"/>
    </row>
    <row r="66" spans="5:11" x14ac:dyDescent="0.3">
      <c r="E66" s="236"/>
      <c r="K66" s="45"/>
    </row>
    <row r="67" spans="5:11" x14ac:dyDescent="0.3">
      <c r="E67" s="236"/>
      <c r="K67" s="45"/>
    </row>
    <row r="68" spans="5:11" x14ac:dyDescent="0.3">
      <c r="E68" s="236"/>
      <c r="K68" s="45"/>
    </row>
    <row r="69" spans="5:11" x14ac:dyDescent="0.3">
      <c r="E69" s="236"/>
      <c r="K69" s="45"/>
    </row>
    <row r="70" spans="5:11" x14ac:dyDescent="0.3">
      <c r="E70" s="236"/>
      <c r="K70" s="45"/>
    </row>
    <row r="71" spans="5:11" x14ac:dyDescent="0.3">
      <c r="E71" s="236"/>
      <c r="K71" s="45"/>
    </row>
    <row r="72" spans="5:11" x14ac:dyDescent="0.3">
      <c r="E72" s="236"/>
      <c r="K72" s="45"/>
    </row>
    <row r="73" spans="5:11" x14ac:dyDescent="0.3">
      <c r="E73" s="236"/>
      <c r="K73" s="45"/>
    </row>
    <row r="74" spans="5:11" x14ac:dyDescent="0.3">
      <c r="E74" s="236"/>
      <c r="K74" s="45"/>
    </row>
    <row r="75" spans="5:11" x14ac:dyDescent="0.3">
      <c r="E75" s="236"/>
      <c r="K75" s="45"/>
    </row>
    <row r="76" spans="5:11" x14ac:dyDescent="0.3">
      <c r="E76" s="236"/>
      <c r="K76" s="45"/>
    </row>
    <row r="77" spans="5:11" x14ac:dyDescent="0.3">
      <c r="E77" s="236"/>
      <c r="K77" s="45"/>
    </row>
    <row r="78" spans="5:11" x14ac:dyDescent="0.3">
      <c r="E78" s="236"/>
      <c r="K78" s="45"/>
    </row>
    <row r="79" spans="5:11" x14ac:dyDescent="0.3">
      <c r="E79" s="236"/>
      <c r="K79" s="45"/>
    </row>
    <row r="80" spans="5:11" x14ac:dyDescent="0.3">
      <c r="E80" s="236"/>
      <c r="K80" s="45"/>
    </row>
    <row r="81" spans="5:11" x14ac:dyDescent="0.3">
      <c r="E81" s="236"/>
      <c r="K81" s="45"/>
    </row>
    <row r="82" spans="5:11" x14ac:dyDescent="0.3">
      <c r="E82" s="236"/>
      <c r="K82" s="45"/>
    </row>
  </sheetData>
  <mergeCells count="4">
    <mergeCell ref="A57:D57"/>
    <mergeCell ref="E57:H57"/>
    <mergeCell ref="A58:D58"/>
    <mergeCell ref="E58:H58"/>
  </mergeCells>
  <hyperlinks>
    <hyperlink ref="L2" r:id="rId1" xr:uid="{00000000-0004-0000-0000-000000000000}"/>
    <hyperlink ref="L3" r:id="rId2" xr:uid="{00000000-0004-0000-0000-000001000000}"/>
    <hyperlink ref="L4" r:id="rId3" xr:uid="{00000000-0004-0000-0000-000002000000}"/>
    <hyperlink ref="L27" r:id="rId4" xr:uid="{00000000-0004-0000-0000-000003000000}"/>
    <hyperlink ref="L33" r:id="rId5" xr:uid="{00000000-0004-0000-0000-000005000000}"/>
    <hyperlink ref="L5" r:id="rId6" xr:uid="{00000000-0004-0000-0000-000006000000}"/>
    <hyperlink ref="L7" r:id="rId7" xr:uid="{00000000-0004-0000-0000-000008000000}"/>
    <hyperlink ref="L8" r:id="rId8" xr:uid="{00000000-0004-0000-0000-000009000000}"/>
    <hyperlink ref="L9" r:id="rId9" xr:uid="{00000000-0004-0000-0000-00000A000000}"/>
    <hyperlink ref="L37" r:id="rId10" xr:uid="{00000000-0004-0000-0000-00000B000000}"/>
    <hyperlink ref="L42" r:id="rId11" xr:uid="{00000000-0004-0000-0000-00000E000000}"/>
    <hyperlink ref="L19" r:id="rId12" xr:uid="{00000000-0004-0000-0000-000011000000}"/>
    <hyperlink ref="L18" r:id="rId13" xr:uid="{00000000-0004-0000-0000-000012000000}"/>
    <hyperlink ref="L17" r:id="rId14" xr:uid="{00000000-0004-0000-0000-000013000000}"/>
    <hyperlink ref="L48" r:id="rId15" xr:uid="{00000000-0004-0000-0000-000014000000}"/>
    <hyperlink ref="L20" r:id="rId16" xr:uid="{00000000-0004-0000-0000-000015000000}"/>
    <hyperlink ref="L21" r:id="rId17" xr:uid="{00000000-0004-0000-0000-000016000000}"/>
    <hyperlink ref="L50" r:id="rId18" xr:uid="{00000000-0004-0000-0000-000017000000}"/>
    <hyperlink ref="L23" r:id="rId19" xr:uid="{00000000-0004-0000-0000-000018000000}"/>
    <hyperlink ref="L22" r:id="rId20" xr:uid="{00000000-0004-0000-0000-000019000000}"/>
    <hyperlink ref="L49" r:id="rId21" xr:uid="{00000000-0004-0000-0000-00001A000000}"/>
    <hyperlink ref="L51" r:id="rId22" xr:uid="{00000000-0004-0000-0000-00001B000000}"/>
    <hyperlink ref="L47" r:id="rId23" xr:uid="{00000000-0004-0000-0000-00001C000000}"/>
    <hyperlink ref="L25" r:id="rId24" xr:uid="{00000000-0004-0000-0000-00001E000000}"/>
    <hyperlink ref="L30" r:id="rId25" xr:uid="{00000000-0004-0000-0000-00001F000000}"/>
    <hyperlink ref="L31" r:id="rId26" xr:uid="{00000000-0004-0000-0000-000020000000}"/>
    <hyperlink ref="L29" r:id="rId27" xr:uid="{00000000-0004-0000-0000-000021000000}"/>
    <hyperlink ref="E57" r:id="rId28" xr:uid="{00000000-0004-0000-0000-000022000000}"/>
    <hyperlink ref="L26" r:id="rId29" xr:uid="{00000000-0004-0000-0000-000024000000}"/>
    <hyperlink ref="L32" r:id="rId30" xr:uid="{00000000-0004-0000-0000-000025000000}"/>
    <hyperlink ref="L24" r:id="rId31" xr:uid="{00000000-0004-0000-0000-000026000000}"/>
    <hyperlink ref="L6" r:id="rId32" xr:uid="{4ED8331F-C340-4FBD-86D6-6959BF451E4C}"/>
    <hyperlink ref="L28" r:id="rId33" xr:uid="{A6586CDA-AA73-43FE-88A3-04075884A723}"/>
    <hyperlink ref="L16" r:id="rId34" xr:uid="{F5494C6A-2CCD-46EE-B1CE-09C544811859}"/>
    <hyperlink ref="L13" r:id="rId35" xr:uid="{21B9A79B-F168-498C-A094-C428CE1B4EF9}"/>
    <hyperlink ref="L15" r:id="rId36" xr:uid="{63A7D939-82DC-4591-A74C-9B59D735613B}"/>
    <hyperlink ref="L14" r:id="rId37" xr:uid="{AB928BC0-4E87-460E-99B1-162C78D4A932}"/>
    <hyperlink ref="L11" r:id="rId38" xr:uid="{FF80FE82-132F-44AB-BE84-43518EEAF3B0}"/>
    <hyperlink ref="L12" r:id="rId39" xr:uid="{33B12D4D-EB06-4724-93F9-AB9EC0094A43}"/>
    <hyperlink ref="L38" r:id="rId40" xr:uid="{AA0F3B74-F96B-40F9-AE70-A6647C061766}"/>
    <hyperlink ref="L39" r:id="rId41" xr:uid="{685F401C-9738-4802-99AE-0E6B59245E16}"/>
    <hyperlink ref="L10" r:id="rId42" xr:uid="{8A078F44-9BC2-4674-8B9C-739A9AEC056F}"/>
    <hyperlink ref="L43" r:id="rId43" xr:uid="{53522AD5-9587-4B36-93EA-40073A220EAA}"/>
    <hyperlink ref="L46" r:id="rId44" xr:uid="{B252F074-3FA8-4F06-960F-306324C716FC}"/>
    <hyperlink ref="L44" r:id="rId45" xr:uid="{6F5F31B2-A43C-4F8D-964B-48701C3C1B7A}"/>
    <hyperlink ref="L45" r:id="rId46" xr:uid="{31DB2C7F-29FE-41C4-BF6F-2EE16B7D4440}"/>
    <hyperlink ref="L34" r:id="rId47" xr:uid="{2B0C069A-2E96-44E2-94AE-E392375CEA9E}"/>
    <hyperlink ref="L40" r:id="rId48" xr:uid="{33DD981F-73F7-4BCB-959D-CD3A76C53AE2}"/>
  </hyperlinks>
  <pageMargins left="0.7" right="0.7" top="0.75" bottom="0.75" header="0.3" footer="0.3"/>
  <pageSetup paperSize="9" orientation="portrait" r:id="rId49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МАК-карты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2018-10-04T08:12:48Z</cp:lastPrinted>
  <dcterms:created xsi:type="dcterms:W3CDTF">2017-04-02T09:50:45Z</dcterms:created>
  <dcterms:modified xsi:type="dcterms:W3CDTF">2021-09-23T08:52:45Z</dcterms:modified>
</cp:coreProperties>
</file>